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155" windowHeight="11055"/>
  </bookViews>
  <sheets>
    <sheet name="duben" sheetId="4" r:id="rId1"/>
    <sheet name="Graf 4-1" sheetId="1" r:id="rId2"/>
    <sheet name="Graf 4-2" sheetId="2" r:id="rId3"/>
    <sheet name="Graf 4-3" sheetId="3" r:id="rId4"/>
    <sheet name="rekordy pro květen" sheetId="5" r:id="rId5"/>
  </sheets>
  <externalReferences>
    <externalReference r:id="rId6"/>
    <externalReference r:id="rId7"/>
  </externalReferences>
  <calcPr calcId="125725"/>
</workbook>
</file>

<file path=xl/calcChain.xml><?xml version="1.0" encoding="utf-8"?>
<calcChain xmlns="http://schemas.openxmlformats.org/spreadsheetml/2006/main">
  <c r="E31" i="4"/>
  <c r="E30"/>
  <c r="E29"/>
  <c r="F28"/>
  <c r="E28"/>
  <c r="F27"/>
  <c r="E27"/>
  <c r="E25"/>
  <c r="E24"/>
  <c r="E23"/>
  <c r="E22"/>
  <c r="G17"/>
  <c r="E17"/>
  <c r="E16"/>
  <c r="G11"/>
  <c r="E11"/>
  <c r="E10"/>
  <c r="G5"/>
  <c r="F5"/>
  <c r="E5"/>
  <c r="E4"/>
  <c r="C1"/>
  <c r="D3" s="1"/>
  <c r="D26" l="1"/>
  <c r="C34"/>
</calcChain>
</file>

<file path=xl/sharedStrings.xml><?xml version="1.0" encoding="utf-8"?>
<sst xmlns="http://schemas.openxmlformats.org/spreadsheetml/2006/main" count="142" uniqueCount="77">
  <si>
    <t>Hodnocení počasí v dubn::</t>
  </si>
  <si>
    <t>Celkové hodnocení:</t>
  </si>
  <si>
    <t>teplý, suchý, četné přízemní mrazíky</t>
  </si>
  <si>
    <t>dl. průměr</t>
  </si>
  <si>
    <t>rozdíl</t>
  </si>
  <si>
    <t>max.</t>
  </si>
  <si>
    <t>min.</t>
  </si>
  <si>
    <t>prům. teplota:</t>
  </si>
  <si>
    <t>v měsíci</t>
  </si>
  <si>
    <t>od poč. roku</t>
  </si>
  <si>
    <t xml:space="preserve">počet tepl. nadnorm. dnů </t>
  </si>
  <si>
    <t xml:space="preserve">počet tepl. podnorm. dnů </t>
  </si>
  <si>
    <t>rekordy  + ve dnech</t>
  </si>
  <si>
    <t>rekordy - ve dnech</t>
  </si>
  <si>
    <t>maxim. teplota</t>
  </si>
  <si>
    <t>minim. teplota</t>
  </si>
  <si>
    <t xml:space="preserve">počet dnů </t>
  </si>
  <si>
    <t>ledových</t>
  </si>
  <si>
    <t>mrazových</t>
  </si>
  <si>
    <t>letních</t>
  </si>
  <si>
    <t>tropických</t>
  </si>
  <si>
    <t>% normálu</t>
  </si>
  <si>
    <t>max/den</t>
  </si>
  <si>
    <t>srážky</t>
  </si>
  <si>
    <t>počet sráž. dnů celkem</t>
  </si>
  <si>
    <t>z toho nad 1 mm</t>
  </si>
  <si>
    <t xml:space="preserve">           nad 10mm</t>
  </si>
  <si>
    <t>Efektivní teploty</t>
  </si>
  <si>
    <t>dlouhodobě.</t>
  </si>
  <si>
    <t>narůstajícím způsobem</t>
  </si>
  <si>
    <t>průměr</t>
  </si>
  <si>
    <t>maximum</t>
  </si>
  <si>
    <t>minimum</t>
  </si>
  <si>
    <r>
      <t>nad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</si>
  <si>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3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</si>
  <si>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5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</si>
  <si>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10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</si>
  <si>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t>max a min hodnoty se vztahují k danému roku, u počtu dnů jde o údaje z historie stanice</t>
  </si>
  <si>
    <t xml:space="preserve">I duben pokračoval v trendu teplých měsíců a tak průměry teplot od počátku roku jsou nejvyšší </t>
  </si>
  <si>
    <t>jako teplotně normální.</t>
  </si>
  <si>
    <t>I srážkově byl duben hodnocen jako normální, i když srážky dosáhly jen na úroveň 88,7% normálu</t>
  </si>
  <si>
    <t>Nicméně srážkový deficit od června loňského roku již dosáhl 214 mm.</t>
  </si>
  <si>
    <r>
      <t>v historii stanice. nicméně odchylka +1,9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 je ještě v normálu a tedy duben je hodnocen</t>
    </r>
  </si>
  <si>
    <t>datum</t>
  </si>
  <si>
    <t>t max</t>
  </si>
  <si>
    <t>rok</t>
  </si>
  <si>
    <t>t min</t>
  </si>
  <si>
    <t>Průměrná teplota</t>
  </si>
  <si>
    <t>Maximální teplota</t>
  </si>
  <si>
    <t>Minimální teplota</t>
  </si>
  <si>
    <t>Rekordní údaje pro květen</t>
  </si>
  <si>
    <t>1977</t>
  </si>
  <si>
    <t>1982</t>
  </si>
  <si>
    <t>2007</t>
  </si>
  <si>
    <t>2002</t>
  </si>
  <si>
    <t>1980</t>
  </si>
  <si>
    <t>1978</t>
  </si>
  <si>
    <t>2011</t>
  </si>
  <si>
    <t>2013</t>
  </si>
  <si>
    <t>1979</t>
  </si>
  <si>
    <t>2003</t>
  </si>
  <si>
    <t>2005</t>
  </si>
  <si>
    <t>1984</t>
  </si>
  <si>
    <t>1988</t>
  </si>
  <si>
    <t>2012</t>
  </si>
  <si>
    <t>1994</t>
  </si>
  <si>
    <t>1983</t>
  </si>
  <si>
    <t>1996</t>
  </si>
  <si>
    <t>1990</t>
  </si>
  <si>
    <t>1997</t>
  </si>
  <si>
    <t>1998</t>
  </si>
  <si>
    <t>1991</t>
  </si>
  <si>
    <t>1992</t>
  </si>
  <si>
    <t>1981</t>
  </si>
  <si>
    <t>1999</t>
  </si>
  <si>
    <t>1993</t>
  </si>
  <si>
    <t>mm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</si>
</sst>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vertAlign val="superscript"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</cellStyleXfs>
  <cellXfs count="118">
    <xf numFmtId="0" fontId="0" fillId="0" borderId="0" xfId="0"/>
    <xf numFmtId="0" fontId="1" fillId="0" borderId="0" xfId="6"/>
    <xf numFmtId="0" fontId="1" fillId="0" borderId="1" xfId="6" applyBorder="1"/>
    <xf numFmtId="0" fontId="1" fillId="0" borderId="2" xfId="6" applyBorder="1"/>
    <xf numFmtId="0" fontId="1" fillId="0" borderId="3" xfId="6" applyBorder="1"/>
    <xf numFmtId="0" fontId="1" fillId="0" borderId="4" xfId="6" applyBorder="1"/>
    <xf numFmtId="164" fontId="1" fillId="0" borderId="4" xfId="6" applyNumberFormat="1" applyBorder="1"/>
    <xf numFmtId="164" fontId="1" fillId="0" borderId="3" xfId="6" applyNumberFormat="1" applyBorder="1"/>
    <xf numFmtId="0" fontId="1" fillId="0" borderId="5" xfId="6" applyBorder="1"/>
    <xf numFmtId="0" fontId="1" fillId="0" borderId="6" xfId="6" applyBorder="1"/>
    <xf numFmtId="0" fontId="1" fillId="0" borderId="7" xfId="6" applyBorder="1"/>
    <xf numFmtId="0" fontId="1" fillId="0" borderId="8" xfId="6" applyBorder="1"/>
    <xf numFmtId="0" fontId="1" fillId="0" borderId="9" xfId="6" applyBorder="1"/>
    <xf numFmtId="0" fontId="1" fillId="2" borderId="6" xfId="6" applyFill="1" applyBorder="1"/>
    <xf numFmtId="0" fontId="1" fillId="0" borderId="10" xfId="6" applyBorder="1"/>
    <xf numFmtId="0" fontId="1" fillId="0" borderId="11" xfId="6" applyBorder="1"/>
    <xf numFmtId="0" fontId="1" fillId="0" borderId="0" xfId="6" applyBorder="1"/>
    <xf numFmtId="0" fontId="1" fillId="0" borderId="12" xfId="6" applyBorder="1"/>
    <xf numFmtId="0" fontId="1" fillId="0" borderId="13" xfId="6" applyBorder="1"/>
    <xf numFmtId="0" fontId="1" fillId="0" borderId="10" xfId="6" applyBorder="1" applyAlignment="1">
      <alignment horizontal="left"/>
    </xf>
    <xf numFmtId="0" fontId="1" fillId="0" borderId="14" xfId="6" applyBorder="1" applyAlignment="1">
      <alignment horizontal="left"/>
    </xf>
    <xf numFmtId="0" fontId="1" fillId="0" borderId="15" xfId="6" applyBorder="1" applyAlignment="1">
      <alignment horizontal="left"/>
    </xf>
    <xf numFmtId="0" fontId="1" fillId="0" borderId="16" xfId="6" applyBorder="1" applyAlignment="1">
      <alignment horizontal="left"/>
    </xf>
    <xf numFmtId="0" fontId="1" fillId="0" borderId="17" xfId="6" applyBorder="1"/>
    <xf numFmtId="0" fontId="1" fillId="0" borderId="18" xfId="6" applyBorder="1" applyAlignment="1">
      <alignment horizontal="left"/>
    </xf>
    <xf numFmtId="0" fontId="1" fillId="0" borderId="19" xfId="6" applyBorder="1" applyAlignment="1">
      <alignment horizontal="left"/>
    </xf>
    <xf numFmtId="0" fontId="1" fillId="0" borderId="20" xfId="6" applyBorder="1" applyAlignment="1">
      <alignment horizontal="left"/>
    </xf>
    <xf numFmtId="0" fontId="1" fillId="0" borderId="21" xfId="6" applyBorder="1"/>
    <xf numFmtId="164" fontId="1" fillId="0" borderId="9" xfId="6" applyNumberFormat="1" applyBorder="1"/>
    <xf numFmtId="0" fontId="1" fillId="0" borderId="22" xfId="6" applyBorder="1" applyAlignment="1">
      <alignment horizontal="left"/>
    </xf>
    <xf numFmtId="0" fontId="1" fillId="0" borderId="23" xfId="6" applyBorder="1"/>
    <xf numFmtId="164" fontId="1" fillId="0" borderId="2" xfId="6" applyNumberFormat="1" applyBorder="1"/>
    <xf numFmtId="164" fontId="1" fillId="0" borderId="8" xfId="6" applyNumberFormat="1" applyBorder="1"/>
    <xf numFmtId="0" fontId="1" fillId="0" borderId="24" xfId="6" applyBorder="1"/>
    <xf numFmtId="0" fontId="1" fillId="0" borderId="25" xfId="6" applyBorder="1"/>
    <xf numFmtId="0" fontId="1" fillId="0" borderId="26" xfId="6" applyBorder="1"/>
    <xf numFmtId="0" fontId="1" fillId="0" borderId="27" xfId="6" applyBorder="1"/>
    <xf numFmtId="0" fontId="1" fillId="0" borderId="28" xfId="6" applyBorder="1"/>
    <xf numFmtId="0" fontId="1" fillId="0" borderId="18" xfId="6" applyBorder="1"/>
    <xf numFmtId="0" fontId="1" fillId="0" borderId="29" xfId="6" applyBorder="1"/>
    <xf numFmtId="0" fontId="1" fillId="0" borderId="30" xfId="6" applyBorder="1"/>
    <xf numFmtId="0" fontId="1" fillId="0" borderId="26" xfId="6" applyFill="1" applyBorder="1"/>
    <xf numFmtId="164" fontId="1" fillId="0" borderId="10" xfId="6" applyNumberFormat="1" applyBorder="1"/>
    <xf numFmtId="0" fontId="1" fillId="0" borderId="31" xfId="6" applyBorder="1"/>
    <xf numFmtId="164" fontId="1" fillId="0" borderId="7" xfId="6" applyNumberFormat="1" applyBorder="1"/>
    <xf numFmtId="0" fontId="1" fillId="0" borderId="32" xfId="6" applyBorder="1"/>
    <xf numFmtId="0" fontId="1" fillId="0" borderId="33" xfId="6" applyBorder="1" applyAlignment="1">
      <alignment horizontal="center"/>
    </xf>
    <xf numFmtId="0" fontId="1" fillId="0" borderId="13" xfId="6" applyBorder="1" applyAlignment="1">
      <alignment horizontal="center"/>
    </xf>
    <xf numFmtId="0" fontId="1" fillId="0" borderId="34" xfId="6" applyBorder="1" applyAlignment="1">
      <alignment horizontal="center"/>
    </xf>
    <xf numFmtId="0" fontId="1" fillId="0" borderId="4" xfId="6" applyBorder="1" applyAlignment="1">
      <alignment horizontal="center"/>
    </xf>
    <xf numFmtId="0" fontId="1" fillId="0" borderId="26" xfId="6" applyBorder="1" applyAlignment="1">
      <alignment horizontal="center"/>
    </xf>
    <xf numFmtId="0" fontId="1" fillId="0" borderId="35" xfId="6" applyBorder="1"/>
    <xf numFmtId="164" fontId="1" fillId="0" borderId="26" xfId="6" applyNumberFormat="1" applyBorder="1"/>
    <xf numFmtId="164" fontId="1" fillId="0" borderId="6" xfId="6" applyNumberFormat="1" applyBorder="1"/>
    <xf numFmtId="164" fontId="1" fillId="0" borderId="28" xfId="6" applyNumberFormat="1" applyBorder="1"/>
    <xf numFmtId="0" fontId="1" fillId="0" borderId="0" xfId="6" applyFont="1"/>
    <xf numFmtId="0" fontId="1" fillId="0" borderId="0" xfId="6" applyFont="1" applyFill="1" applyBorder="1"/>
    <xf numFmtId="0" fontId="4" fillId="0" borderId="0" xfId="0" applyFont="1"/>
    <xf numFmtId="0" fontId="0" fillId="0" borderId="4" xfId="0" applyBorder="1" applyAlignment="1">
      <alignment horizontal="center"/>
    </xf>
    <xf numFmtId="0" fontId="0" fillId="0" borderId="26" xfId="0" applyBorder="1" applyAlignment="1">
      <alignment horizontal="center"/>
    </xf>
    <xf numFmtId="164" fontId="0" fillId="0" borderId="6" xfId="0" applyNumberFormat="1" applyBorder="1"/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28" xfId="0" applyBorder="1"/>
    <xf numFmtId="164" fontId="0" fillId="0" borderId="8" xfId="0" applyNumberFormat="1" applyBorder="1"/>
    <xf numFmtId="0" fontId="0" fillId="0" borderId="8" xfId="0" applyBorder="1"/>
    <xf numFmtId="0" fontId="0" fillId="0" borderId="8" xfId="0" applyBorder="1" applyAlignment="1">
      <alignment horizontal="right"/>
    </xf>
    <xf numFmtId="0" fontId="0" fillId="0" borderId="9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 applyAlignment="1">
      <alignment horizontal="center"/>
    </xf>
    <xf numFmtId="0" fontId="0" fillId="0" borderId="40" xfId="0" applyBorder="1"/>
    <xf numFmtId="0" fontId="0" fillId="0" borderId="41" xfId="0" applyBorder="1"/>
    <xf numFmtId="0" fontId="0" fillId="0" borderId="25" xfId="0" applyBorder="1" applyAlignment="1">
      <alignment horizontal="center"/>
    </xf>
    <xf numFmtId="164" fontId="0" fillId="0" borderId="27" xfId="0" applyNumberFormat="1" applyBorder="1"/>
    <xf numFmtId="164" fontId="0" fillId="0" borderId="29" xfId="0" applyNumberFormat="1" applyBorder="1"/>
    <xf numFmtId="0" fontId="0" fillId="0" borderId="42" xfId="0" applyBorder="1" applyAlignment="1">
      <alignment horizontal="center"/>
    </xf>
    <xf numFmtId="0" fontId="0" fillId="0" borderId="10" xfId="0" applyBorder="1"/>
    <xf numFmtId="0" fontId="0" fillId="0" borderId="18" xfId="0" applyBorder="1"/>
    <xf numFmtId="0" fontId="0" fillId="0" borderId="27" xfId="0" applyBorder="1" applyAlignment="1">
      <alignment horizontal="right"/>
    </xf>
    <xf numFmtId="0" fontId="0" fillId="0" borderId="28" xfId="0" applyBorder="1" applyAlignment="1">
      <alignment horizontal="right"/>
    </xf>
    <xf numFmtId="0" fontId="0" fillId="0" borderId="29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43" xfId="0" applyBorder="1"/>
    <xf numFmtId="0" fontId="0" fillId="0" borderId="44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6" xfId="0" applyBorder="1"/>
    <xf numFmtId="164" fontId="0" fillId="0" borderId="47" xfId="0" applyNumberFormat="1" applyBorder="1"/>
    <xf numFmtId="0" fontId="0" fillId="0" borderId="21" xfId="0" applyBorder="1"/>
    <xf numFmtId="164" fontId="0" fillId="0" borderId="21" xfId="0" applyNumberFormat="1" applyBorder="1"/>
    <xf numFmtId="0" fontId="0" fillId="0" borderId="48" xfId="0" applyBorder="1"/>
    <xf numFmtId="0" fontId="0" fillId="0" borderId="49" xfId="0" applyBorder="1"/>
    <xf numFmtId="0" fontId="0" fillId="0" borderId="24" xfId="0" applyBorder="1"/>
    <xf numFmtId="0" fontId="0" fillId="0" borderId="47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48" xfId="0" applyBorder="1" applyAlignment="1">
      <alignment horizontal="right"/>
    </xf>
    <xf numFmtId="164" fontId="0" fillId="0" borderId="25" xfId="0" applyNumberFormat="1" applyBorder="1"/>
    <xf numFmtId="0" fontId="0" fillId="0" borderId="4" xfId="0" applyBorder="1"/>
    <xf numFmtId="164" fontId="0" fillId="0" borderId="4" xfId="0" applyNumberFormat="1" applyBorder="1"/>
    <xf numFmtId="0" fontId="0" fillId="0" borderId="26" xfId="0" applyBorder="1"/>
    <xf numFmtId="0" fontId="0" fillId="0" borderId="39" xfId="0" applyBorder="1"/>
    <xf numFmtId="0" fontId="0" fillId="0" borderId="42" xfId="0" applyBorder="1"/>
    <xf numFmtId="0" fontId="0" fillId="0" borderId="25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6" xfId="0" applyBorder="1" applyAlignment="1">
      <alignment horizontal="right"/>
    </xf>
    <xf numFmtId="164" fontId="0" fillId="0" borderId="44" xfId="0" applyNumberFormat="1" applyBorder="1"/>
    <xf numFmtId="0" fontId="0" fillId="0" borderId="23" xfId="0" applyBorder="1"/>
    <xf numFmtId="164" fontId="0" fillId="0" borderId="23" xfId="0" applyNumberFormat="1" applyBorder="1"/>
    <xf numFmtId="0" fontId="0" fillId="0" borderId="31" xfId="0" applyBorder="1"/>
    <xf numFmtId="0" fontId="0" fillId="0" borderId="45" xfId="0" applyBorder="1"/>
    <xf numFmtId="0" fontId="0" fillId="0" borderId="7" xfId="0" applyBorder="1"/>
    <xf numFmtId="0" fontId="0" fillId="0" borderId="44" xfId="0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31" xfId="0" applyBorder="1" applyAlignment="1">
      <alignment horizontal="right"/>
    </xf>
  </cellXfs>
  <cellStyles count="7">
    <cellStyle name="normální" xfId="0" builtinId="0"/>
    <cellStyle name="normální 2" xfId="1"/>
    <cellStyle name="normální 2 2" xfId="2"/>
    <cellStyle name="normální 3" xfId="3"/>
    <cellStyle name="normální 4" xfId="4"/>
    <cellStyle name="normální 5" xfId="5"/>
    <cellStyle name="normální 6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externalLink" Target="externalLinks/externalLink2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Srovnání teplot v </a:t>
            </a:r>
            <a:r>
              <a:rPr lang="cs-CZ"/>
              <a:t>dubnu</a:t>
            </a:r>
            <a:r>
              <a:rPr lang="en-US"/>
              <a:t> 201</a:t>
            </a:r>
            <a:r>
              <a:rPr lang="cs-CZ"/>
              <a:t>4</a:t>
            </a:r>
            <a:r>
              <a:rPr lang="en-US"/>
              <a:t> s dlouhodobým klouzavým průměrem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'[1]duben ručně  '!$B$49</c:f>
              <c:strCache>
                <c:ptCount val="1"/>
                <c:pt idx="0">
                  <c:v>max.t.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'[1]duben ručně  '!$A$50:$A$79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'[1]duben ručně  '!$B$50:$B$79</c:f>
              <c:numCache>
                <c:formatCode>0.0</c:formatCode>
                <c:ptCount val="30"/>
                <c:pt idx="0">
                  <c:v>15.2</c:v>
                </c:pt>
                <c:pt idx="1">
                  <c:v>16.7</c:v>
                </c:pt>
                <c:pt idx="2">
                  <c:v>20.100000000000001</c:v>
                </c:pt>
                <c:pt idx="3">
                  <c:v>18.399999999999999</c:v>
                </c:pt>
                <c:pt idx="4">
                  <c:v>11</c:v>
                </c:pt>
                <c:pt idx="5">
                  <c:v>14.5</c:v>
                </c:pt>
                <c:pt idx="6">
                  <c:v>18.8</c:v>
                </c:pt>
                <c:pt idx="7">
                  <c:v>21</c:v>
                </c:pt>
                <c:pt idx="8">
                  <c:v>11.8</c:v>
                </c:pt>
                <c:pt idx="9">
                  <c:v>7.2</c:v>
                </c:pt>
                <c:pt idx="10">
                  <c:v>11.5</c:v>
                </c:pt>
                <c:pt idx="11">
                  <c:v>13</c:v>
                </c:pt>
                <c:pt idx="12">
                  <c:v>10.6</c:v>
                </c:pt>
                <c:pt idx="13">
                  <c:v>13</c:v>
                </c:pt>
                <c:pt idx="14">
                  <c:v>6.6</c:v>
                </c:pt>
                <c:pt idx="15">
                  <c:v>4.7</c:v>
                </c:pt>
                <c:pt idx="16">
                  <c:v>11</c:v>
                </c:pt>
                <c:pt idx="17">
                  <c:v>16.3</c:v>
                </c:pt>
                <c:pt idx="18">
                  <c:v>16.7</c:v>
                </c:pt>
                <c:pt idx="19">
                  <c:v>16.899999999999999</c:v>
                </c:pt>
                <c:pt idx="20">
                  <c:v>17</c:v>
                </c:pt>
                <c:pt idx="21">
                  <c:v>19.5</c:v>
                </c:pt>
                <c:pt idx="22">
                  <c:v>18.7</c:v>
                </c:pt>
                <c:pt idx="23">
                  <c:v>19.899999999999999</c:v>
                </c:pt>
                <c:pt idx="24">
                  <c:v>16.7</c:v>
                </c:pt>
                <c:pt idx="25">
                  <c:v>17</c:v>
                </c:pt>
                <c:pt idx="26">
                  <c:v>20.399999999999999</c:v>
                </c:pt>
                <c:pt idx="27">
                  <c:v>19.2</c:v>
                </c:pt>
                <c:pt idx="28">
                  <c:v>18</c:v>
                </c:pt>
                <c:pt idx="29">
                  <c:v>19.7</c:v>
                </c:pt>
              </c:numCache>
            </c:numRef>
          </c:val>
        </c:ser>
        <c:ser>
          <c:idx val="1"/>
          <c:order val="1"/>
          <c:tx>
            <c:strRef>
              <c:f>'[1]duben ručně  '!$C$49</c:f>
              <c:strCache>
                <c:ptCount val="1"/>
                <c:pt idx="0">
                  <c:v>prům.t.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'[1]duben ručně  '!$A$50:$A$79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'[1]duben ručně  '!$C$50:$C$79</c:f>
              <c:numCache>
                <c:formatCode>0.0</c:formatCode>
                <c:ptCount val="30"/>
                <c:pt idx="0">
                  <c:v>7.1</c:v>
                </c:pt>
                <c:pt idx="1">
                  <c:v>7.35</c:v>
                </c:pt>
                <c:pt idx="2">
                  <c:v>12.8</c:v>
                </c:pt>
                <c:pt idx="3">
                  <c:v>10.774999999999999</c:v>
                </c:pt>
                <c:pt idx="4">
                  <c:v>8.0500000000000007</c:v>
                </c:pt>
                <c:pt idx="5">
                  <c:v>7.4750000000000005</c:v>
                </c:pt>
                <c:pt idx="6">
                  <c:v>10.074999999999999</c:v>
                </c:pt>
                <c:pt idx="7">
                  <c:v>14.574999999999999</c:v>
                </c:pt>
                <c:pt idx="8">
                  <c:v>6.2750000000000004</c:v>
                </c:pt>
                <c:pt idx="9">
                  <c:v>5.45</c:v>
                </c:pt>
                <c:pt idx="10">
                  <c:v>6.15</c:v>
                </c:pt>
                <c:pt idx="11">
                  <c:v>5.3000000000000007</c:v>
                </c:pt>
                <c:pt idx="12">
                  <c:v>6</c:v>
                </c:pt>
                <c:pt idx="13">
                  <c:v>4.6999999999999993</c:v>
                </c:pt>
                <c:pt idx="14">
                  <c:v>3.4249999999999998</c:v>
                </c:pt>
                <c:pt idx="15">
                  <c:v>3.6749999999999998</c:v>
                </c:pt>
                <c:pt idx="16">
                  <c:v>4.5999999999999996</c:v>
                </c:pt>
                <c:pt idx="17">
                  <c:v>10.7</c:v>
                </c:pt>
                <c:pt idx="18">
                  <c:v>10.650000000000002</c:v>
                </c:pt>
                <c:pt idx="19">
                  <c:v>9.4749999999999996</c:v>
                </c:pt>
                <c:pt idx="20">
                  <c:v>14</c:v>
                </c:pt>
                <c:pt idx="21">
                  <c:v>11.975000000000001</c:v>
                </c:pt>
                <c:pt idx="22">
                  <c:v>11.9</c:v>
                </c:pt>
                <c:pt idx="23">
                  <c:v>15.55</c:v>
                </c:pt>
                <c:pt idx="24">
                  <c:v>12.149999999999999</c:v>
                </c:pt>
                <c:pt idx="25">
                  <c:v>13.100000000000001</c:v>
                </c:pt>
                <c:pt idx="26">
                  <c:v>14.45</c:v>
                </c:pt>
                <c:pt idx="27">
                  <c:v>13.425000000000001</c:v>
                </c:pt>
                <c:pt idx="28">
                  <c:v>14.15</c:v>
                </c:pt>
                <c:pt idx="29">
                  <c:v>12.399999999999999</c:v>
                </c:pt>
              </c:numCache>
            </c:numRef>
          </c:val>
        </c:ser>
        <c:ser>
          <c:idx val="2"/>
          <c:order val="2"/>
          <c:tx>
            <c:strRef>
              <c:f>'[1]duben ručně  '!$D$49</c:f>
              <c:strCache>
                <c:ptCount val="1"/>
                <c:pt idx="0">
                  <c:v>dl.kl. průměr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numRef>
              <c:f>'[1]duben ručně  '!$A$50:$A$79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'[1]duben ručně  '!$D$50:$D$79</c:f>
              <c:numCache>
                <c:formatCode>0.0</c:formatCode>
                <c:ptCount val="30"/>
                <c:pt idx="0">
                  <c:v>5.5084444444444456</c:v>
                </c:pt>
                <c:pt idx="1">
                  <c:v>5.6165833333333346</c:v>
                </c:pt>
                <c:pt idx="2">
                  <c:v>5.7516944444444444</c:v>
                </c:pt>
                <c:pt idx="3">
                  <c:v>5.8875833333333336</c:v>
                </c:pt>
                <c:pt idx="4">
                  <c:v>6.017611111111111</c:v>
                </c:pt>
                <c:pt idx="5">
                  <c:v>6.1731944444444444</c:v>
                </c:pt>
                <c:pt idx="6">
                  <c:v>6.3534999999999986</c:v>
                </c:pt>
                <c:pt idx="7">
                  <c:v>6.5094444444444441</c:v>
                </c:pt>
                <c:pt idx="8">
                  <c:v>6.6566388888888897</c:v>
                </c:pt>
                <c:pt idx="9">
                  <c:v>6.8159444444444448</c:v>
                </c:pt>
                <c:pt idx="10">
                  <c:v>6.9968055555555564</c:v>
                </c:pt>
                <c:pt idx="11">
                  <c:v>7.1636944444444453</c:v>
                </c:pt>
                <c:pt idx="12">
                  <c:v>7.3304444444444448</c:v>
                </c:pt>
                <c:pt idx="13">
                  <c:v>7.49263888888889</c:v>
                </c:pt>
                <c:pt idx="14">
                  <c:v>7.663388888888889</c:v>
                </c:pt>
                <c:pt idx="15">
                  <c:v>7.8552222222222232</c:v>
                </c:pt>
                <c:pt idx="16">
                  <c:v>8.0159166666666675</c:v>
                </c:pt>
                <c:pt idx="17">
                  <c:v>8.1514166666666679</c:v>
                </c:pt>
                <c:pt idx="18">
                  <c:v>8.3237500000000004</c:v>
                </c:pt>
                <c:pt idx="19">
                  <c:v>8.5224166666666665</c:v>
                </c:pt>
                <c:pt idx="20">
                  <c:v>8.7238611111111108</c:v>
                </c:pt>
                <c:pt idx="21">
                  <c:v>8.8980277777777772</c:v>
                </c:pt>
                <c:pt idx="22">
                  <c:v>9.08</c:v>
                </c:pt>
                <c:pt idx="23">
                  <c:v>9.3087777777777791</c:v>
                </c:pt>
                <c:pt idx="24">
                  <c:v>9.5465833333333343</c:v>
                </c:pt>
                <c:pt idx="25">
                  <c:v>9.7561944444444446</c:v>
                </c:pt>
                <c:pt idx="26">
                  <c:v>9.9932222222222222</c:v>
                </c:pt>
                <c:pt idx="27">
                  <c:v>10.224333333333334</c:v>
                </c:pt>
                <c:pt idx="28">
                  <c:v>10.454694444444446</c:v>
                </c:pt>
                <c:pt idx="29">
                  <c:v>10.645055555555556</c:v>
                </c:pt>
              </c:numCache>
            </c:numRef>
          </c:val>
        </c:ser>
        <c:ser>
          <c:idx val="3"/>
          <c:order val="3"/>
          <c:tx>
            <c:strRef>
              <c:f>'[1]duben ručně  '!$E$49</c:f>
              <c:strCache>
                <c:ptCount val="1"/>
                <c:pt idx="0">
                  <c:v>př.min.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'[1]duben ručně  '!$A$50:$A$79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'[1]duben ručně  '!$E$50:$E$79</c:f>
              <c:numCache>
                <c:formatCode>0.0</c:formatCode>
                <c:ptCount val="30"/>
                <c:pt idx="0">
                  <c:v>-1.8</c:v>
                </c:pt>
                <c:pt idx="1">
                  <c:v>-1.8</c:v>
                </c:pt>
                <c:pt idx="2">
                  <c:v>1</c:v>
                </c:pt>
                <c:pt idx="3">
                  <c:v>2.6</c:v>
                </c:pt>
                <c:pt idx="4">
                  <c:v>2.1</c:v>
                </c:pt>
                <c:pt idx="5">
                  <c:v>3</c:v>
                </c:pt>
                <c:pt idx="6">
                  <c:v>-0.7</c:v>
                </c:pt>
                <c:pt idx="7">
                  <c:v>4.2</c:v>
                </c:pt>
                <c:pt idx="8">
                  <c:v>3.8</c:v>
                </c:pt>
                <c:pt idx="9">
                  <c:v>0.8</c:v>
                </c:pt>
                <c:pt idx="10">
                  <c:v>4</c:v>
                </c:pt>
                <c:pt idx="11">
                  <c:v>-2.5</c:v>
                </c:pt>
                <c:pt idx="12">
                  <c:v>-3.9</c:v>
                </c:pt>
                <c:pt idx="13">
                  <c:v>0.8</c:v>
                </c:pt>
                <c:pt idx="14">
                  <c:v>-0.8</c:v>
                </c:pt>
                <c:pt idx="15">
                  <c:v>3.1</c:v>
                </c:pt>
                <c:pt idx="16">
                  <c:v>-0.4</c:v>
                </c:pt>
                <c:pt idx="17">
                  <c:v>-4.0999999999999996</c:v>
                </c:pt>
                <c:pt idx="18">
                  <c:v>6.1</c:v>
                </c:pt>
                <c:pt idx="19">
                  <c:v>-0.4</c:v>
                </c:pt>
                <c:pt idx="20">
                  <c:v>0.9</c:v>
                </c:pt>
                <c:pt idx="21">
                  <c:v>9.4</c:v>
                </c:pt>
                <c:pt idx="22">
                  <c:v>7.5</c:v>
                </c:pt>
                <c:pt idx="23">
                  <c:v>7.3</c:v>
                </c:pt>
                <c:pt idx="24">
                  <c:v>5.6</c:v>
                </c:pt>
                <c:pt idx="25">
                  <c:v>9.4</c:v>
                </c:pt>
                <c:pt idx="26">
                  <c:v>8.1999999999999993</c:v>
                </c:pt>
                <c:pt idx="27">
                  <c:v>6.3</c:v>
                </c:pt>
                <c:pt idx="28">
                  <c:v>8.1</c:v>
                </c:pt>
                <c:pt idx="29">
                  <c:v>3.7</c:v>
                </c:pt>
              </c:numCache>
            </c:numRef>
          </c:val>
        </c:ser>
        <c:marker val="1"/>
        <c:axId val="154371968"/>
        <c:axId val="154373504"/>
      </c:lineChart>
      <c:catAx>
        <c:axId val="154371968"/>
        <c:scaling>
          <c:orientation val="minMax"/>
        </c:scaling>
        <c:axPos val="b"/>
        <c:numFmt formatCode="General" sourceLinked="1"/>
        <c:tickLblPos val="nextTo"/>
        <c:crossAx val="154373504"/>
        <c:crossesAt val="-10"/>
        <c:auto val="1"/>
        <c:lblAlgn val="ctr"/>
        <c:lblOffset val="100"/>
      </c:catAx>
      <c:valAx>
        <c:axId val="154373504"/>
        <c:scaling>
          <c:orientation val="minMax"/>
          <c:max val="25"/>
          <c:min val="-1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oC</a:t>
                </a:r>
              </a:p>
            </c:rich>
          </c:tx>
          <c:layout/>
        </c:title>
        <c:numFmt formatCode="0.0" sourceLinked="1"/>
        <c:tickLblPos val="nextTo"/>
        <c:crossAx val="154371968"/>
        <c:crosses val="autoZero"/>
        <c:crossBetween val="between"/>
        <c:majorUnit val="5"/>
        <c:minorUnit val="1"/>
      </c:valAx>
    </c:plotArea>
    <c:legend>
      <c:legendPos val="b"/>
      <c:layout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Tlak vzduchu a srážky v </a:t>
            </a:r>
            <a:r>
              <a:rPr lang="cs-CZ"/>
              <a:t>dubnu</a:t>
            </a:r>
            <a:r>
              <a:rPr lang="en-US"/>
              <a:t> 201</a:t>
            </a:r>
            <a:r>
              <a:rPr lang="cs-CZ"/>
              <a:t>4</a:t>
            </a:r>
            <a:endParaRPr lang="en-US"/>
          </a:p>
        </c:rich>
      </c:tx>
    </c:title>
    <c:plotArea>
      <c:layout>
        <c:manualLayout>
          <c:layoutTarget val="inner"/>
          <c:xMode val="edge"/>
          <c:yMode val="edge"/>
          <c:x val="7.6776577133589818E-2"/>
          <c:y val="0.10367900487051872"/>
          <c:w val="0.85415025993421945"/>
          <c:h val="0.80730943762814922"/>
        </c:manualLayout>
      </c:layout>
      <c:barChart>
        <c:barDir val="col"/>
        <c:grouping val="clustered"/>
        <c:ser>
          <c:idx val="2"/>
          <c:order val="2"/>
          <c:tx>
            <c:strRef>
              <c:f>'[1]duben ručně  '!$N$49</c:f>
              <c:strCache>
                <c:ptCount val="1"/>
                <c:pt idx="0">
                  <c:v>srážky</c:v>
                </c:pt>
              </c:strCache>
            </c:strRef>
          </c:tx>
          <c:cat>
            <c:numRef>
              <c:f>'[1]duben ručně  '!$K$50:$K$79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'[1]duben ručně  '!$N$50:$N$79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</c:v>
                </c:pt>
                <c:pt idx="8">
                  <c:v>1.5</c:v>
                </c:pt>
                <c:pt idx="9">
                  <c:v>2.4</c:v>
                </c:pt>
                <c:pt idx="10">
                  <c:v>0</c:v>
                </c:pt>
                <c:pt idx="11">
                  <c:v>0</c:v>
                </c:pt>
                <c:pt idx="12">
                  <c:v>0.1</c:v>
                </c:pt>
                <c:pt idx="13">
                  <c:v>7.6</c:v>
                </c:pt>
                <c:pt idx="14">
                  <c:v>6.4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0.2</c:v>
                </c:pt>
                <c:pt idx="19">
                  <c:v>4.9000000000000004</c:v>
                </c:pt>
                <c:pt idx="20">
                  <c:v>0</c:v>
                </c:pt>
                <c:pt idx="21">
                  <c:v>17.100000000000001</c:v>
                </c:pt>
                <c:pt idx="22">
                  <c:v>0.1</c:v>
                </c:pt>
                <c:pt idx="23">
                  <c:v>0</c:v>
                </c:pt>
                <c:pt idx="24">
                  <c:v>2.5</c:v>
                </c:pt>
                <c:pt idx="25">
                  <c:v>0.4</c:v>
                </c:pt>
                <c:pt idx="26">
                  <c:v>0</c:v>
                </c:pt>
                <c:pt idx="27">
                  <c:v>4.8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axId val="154378624"/>
        <c:axId val="154376448"/>
      </c:barChart>
      <c:lineChart>
        <c:grouping val="standard"/>
        <c:ser>
          <c:idx val="0"/>
          <c:order val="0"/>
          <c:tx>
            <c:strRef>
              <c:f>'[1]duben ručně  '!$L$49</c:f>
              <c:strCache>
                <c:ptCount val="1"/>
                <c:pt idx="0">
                  <c:v>tlak max.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'[1]duben ručně  '!$K$50:$K$79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'[1]duben ručně  '!$L$50:$L$79</c:f>
              <c:numCache>
                <c:formatCode>General</c:formatCode>
                <c:ptCount val="30"/>
                <c:pt idx="0">
                  <c:v>973.2</c:v>
                </c:pt>
                <c:pt idx="1">
                  <c:v>973.8</c:v>
                </c:pt>
                <c:pt idx="2">
                  <c:v>970.3</c:v>
                </c:pt>
                <c:pt idx="3">
                  <c:v>970.7</c:v>
                </c:pt>
                <c:pt idx="4">
                  <c:v>974.3</c:v>
                </c:pt>
                <c:pt idx="5">
                  <c:v>977.8</c:v>
                </c:pt>
                <c:pt idx="6">
                  <c:v>979.3</c:v>
                </c:pt>
                <c:pt idx="7">
                  <c:v>976.5</c:v>
                </c:pt>
                <c:pt idx="8">
                  <c:v>977.8</c:v>
                </c:pt>
                <c:pt idx="9">
                  <c:v>978</c:v>
                </c:pt>
                <c:pt idx="10">
                  <c:v>979.6</c:v>
                </c:pt>
                <c:pt idx="11">
                  <c:v>977.5</c:v>
                </c:pt>
                <c:pt idx="12">
                  <c:v>975.6</c:v>
                </c:pt>
                <c:pt idx="13">
                  <c:v>974.1</c:v>
                </c:pt>
                <c:pt idx="14">
                  <c:v>977</c:v>
                </c:pt>
                <c:pt idx="15">
                  <c:v>985.1</c:v>
                </c:pt>
                <c:pt idx="16">
                  <c:v>985.1</c:v>
                </c:pt>
                <c:pt idx="17">
                  <c:v>975.4</c:v>
                </c:pt>
                <c:pt idx="18">
                  <c:v>972</c:v>
                </c:pt>
                <c:pt idx="19">
                  <c:v>971.2</c:v>
                </c:pt>
                <c:pt idx="20">
                  <c:v>970.3</c:v>
                </c:pt>
                <c:pt idx="21">
                  <c:v>974.7</c:v>
                </c:pt>
                <c:pt idx="22">
                  <c:v>978.2</c:v>
                </c:pt>
                <c:pt idx="23">
                  <c:v>977.9</c:v>
                </c:pt>
                <c:pt idx="24">
                  <c:v>975</c:v>
                </c:pt>
                <c:pt idx="25">
                  <c:v>972.4</c:v>
                </c:pt>
                <c:pt idx="26">
                  <c:v>970.2</c:v>
                </c:pt>
                <c:pt idx="27">
                  <c:v>968</c:v>
                </c:pt>
                <c:pt idx="28">
                  <c:v>969.6</c:v>
                </c:pt>
                <c:pt idx="29">
                  <c:v>968.9</c:v>
                </c:pt>
              </c:numCache>
            </c:numRef>
          </c:val>
        </c:ser>
        <c:ser>
          <c:idx val="1"/>
          <c:order val="1"/>
          <c:tx>
            <c:strRef>
              <c:f>'[1]duben ručně  '!$M$49</c:f>
              <c:strCache>
                <c:ptCount val="1"/>
                <c:pt idx="0">
                  <c:v>tlak min. 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'[1]duben ručně  '!$K$50:$K$79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'[1]duben ručně  '!$M$50:$M$79</c:f>
              <c:numCache>
                <c:formatCode>General</c:formatCode>
                <c:ptCount val="30"/>
                <c:pt idx="0">
                  <c:v>970.7</c:v>
                </c:pt>
                <c:pt idx="1">
                  <c:v>969.9</c:v>
                </c:pt>
                <c:pt idx="2">
                  <c:v>965.1</c:v>
                </c:pt>
                <c:pt idx="3">
                  <c:v>966.2</c:v>
                </c:pt>
                <c:pt idx="4">
                  <c:v>970.3</c:v>
                </c:pt>
                <c:pt idx="5">
                  <c:v>973.3</c:v>
                </c:pt>
                <c:pt idx="6">
                  <c:v>975.9</c:v>
                </c:pt>
                <c:pt idx="7">
                  <c:v>970.4</c:v>
                </c:pt>
                <c:pt idx="8">
                  <c:v>972.5</c:v>
                </c:pt>
                <c:pt idx="9">
                  <c:v>973</c:v>
                </c:pt>
                <c:pt idx="10">
                  <c:v>976.4</c:v>
                </c:pt>
                <c:pt idx="11">
                  <c:v>974.4</c:v>
                </c:pt>
                <c:pt idx="12">
                  <c:v>973.3</c:v>
                </c:pt>
                <c:pt idx="13">
                  <c:v>966.8</c:v>
                </c:pt>
                <c:pt idx="14">
                  <c:v>969.1</c:v>
                </c:pt>
                <c:pt idx="15">
                  <c:v>976.8</c:v>
                </c:pt>
                <c:pt idx="16">
                  <c:v>975.2</c:v>
                </c:pt>
                <c:pt idx="17">
                  <c:v>966.5</c:v>
                </c:pt>
                <c:pt idx="18">
                  <c:v>968.2</c:v>
                </c:pt>
                <c:pt idx="19">
                  <c:v>967.5</c:v>
                </c:pt>
                <c:pt idx="20">
                  <c:v>968</c:v>
                </c:pt>
                <c:pt idx="21">
                  <c:v>968.1</c:v>
                </c:pt>
                <c:pt idx="22">
                  <c:v>974.5</c:v>
                </c:pt>
                <c:pt idx="23">
                  <c:v>973.7</c:v>
                </c:pt>
                <c:pt idx="24">
                  <c:v>971.8</c:v>
                </c:pt>
                <c:pt idx="25">
                  <c:v>970</c:v>
                </c:pt>
                <c:pt idx="26">
                  <c:v>965.4</c:v>
                </c:pt>
                <c:pt idx="27">
                  <c:v>966.1</c:v>
                </c:pt>
                <c:pt idx="28">
                  <c:v>967.1</c:v>
                </c:pt>
                <c:pt idx="29">
                  <c:v>966.5</c:v>
                </c:pt>
              </c:numCache>
            </c:numRef>
          </c:val>
        </c:ser>
        <c:marker val="1"/>
        <c:axId val="152865408"/>
        <c:axId val="154374528"/>
      </c:lineChart>
      <c:catAx>
        <c:axId val="152865408"/>
        <c:scaling>
          <c:orientation val="minMax"/>
        </c:scaling>
        <c:axPos val="b"/>
        <c:numFmt formatCode="General" sourceLinked="1"/>
        <c:tickLblPos val="nextTo"/>
        <c:crossAx val="154374528"/>
        <c:crossesAt val="950"/>
        <c:auto val="1"/>
        <c:lblAlgn val="ctr"/>
        <c:lblOffset val="100"/>
      </c:catAx>
      <c:valAx>
        <c:axId val="154374528"/>
        <c:scaling>
          <c:orientation val="minMax"/>
          <c:max val="1000"/>
          <c:min val="95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tlaku vzduchu</a:t>
                </a:r>
              </a:p>
            </c:rich>
          </c:tx>
        </c:title>
        <c:numFmt formatCode="General" sourceLinked="1"/>
        <c:tickLblPos val="nextTo"/>
        <c:spPr>
          <a:ln>
            <a:solidFill>
              <a:srgbClr val="0070C0"/>
            </a:solidFill>
          </a:ln>
        </c:spPr>
        <c:crossAx val="152865408"/>
        <c:crosses val="autoZero"/>
        <c:crossBetween val="between"/>
      </c:valAx>
      <c:valAx>
        <c:axId val="154376448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srážek</a:t>
                </a:r>
              </a:p>
            </c:rich>
          </c:tx>
        </c:title>
        <c:numFmt formatCode="General" sourceLinked="1"/>
        <c:tickLblPos val="nextTo"/>
        <c:crossAx val="154378624"/>
        <c:crosses val="max"/>
        <c:crossBetween val="between"/>
      </c:valAx>
      <c:catAx>
        <c:axId val="154378624"/>
        <c:scaling>
          <c:orientation val="minMax"/>
        </c:scaling>
        <c:delete val="1"/>
        <c:axPos val="b"/>
        <c:numFmt formatCode="General" sourceLinked="1"/>
        <c:tickLblPos val="none"/>
        <c:crossAx val="154376448"/>
        <c:crosses val="autoZero"/>
        <c:auto val="1"/>
        <c:lblAlgn val="ctr"/>
        <c:lblOffset val="100"/>
      </c:catAx>
    </c:plotArea>
    <c:legend>
      <c:legendPos val="b"/>
    </c:legend>
    <c:plotVisOnly val="1"/>
    <c:dispBlanksAs val="gap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Vhkost vzduchu v </a:t>
            </a:r>
            <a:r>
              <a:rPr lang="cs-CZ"/>
              <a:t>dubnu</a:t>
            </a:r>
            <a:r>
              <a:rPr lang="en-US"/>
              <a:t> 201</a:t>
            </a:r>
            <a:r>
              <a:rPr lang="cs-CZ"/>
              <a:t>4</a:t>
            </a:r>
            <a:endParaRPr lang="en-US"/>
          </a:p>
        </c:rich>
      </c:tx>
    </c:title>
    <c:plotArea>
      <c:layout>
        <c:manualLayout>
          <c:layoutTarget val="inner"/>
          <c:xMode val="edge"/>
          <c:yMode val="edge"/>
          <c:x val="6.9857784858222416E-2"/>
          <c:y val="7.6215799909509482E-2"/>
          <c:w val="0.91376637543673656"/>
          <c:h val="0.807309437628147"/>
        </c:manualLayout>
      </c:layout>
      <c:lineChart>
        <c:grouping val="standard"/>
        <c:ser>
          <c:idx val="0"/>
          <c:order val="0"/>
          <c:tx>
            <c:strRef>
              <c:f>'[1]duben ručně  '!$Q$49</c:f>
              <c:strCache>
                <c:ptCount val="1"/>
                <c:pt idx="0">
                  <c:v>vlhk.max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'[1]duben ručně  '!$P$50:$P$79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'[1]duben ručně  '!$Q$50:$Q$79</c:f>
              <c:numCache>
                <c:formatCode>General</c:formatCode>
                <c:ptCount val="30"/>
                <c:pt idx="0">
                  <c:v>96</c:v>
                </c:pt>
                <c:pt idx="1">
                  <c:v>95</c:v>
                </c:pt>
                <c:pt idx="2">
                  <c:v>90</c:v>
                </c:pt>
                <c:pt idx="3">
                  <c:v>95</c:v>
                </c:pt>
                <c:pt idx="4">
                  <c:v>97</c:v>
                </c:pt>
                <c:pt idx="5">
                  <c:v>93</c:v>
                </c:pt>
                <c:pt idx="6">
                  <c:v>99</c:v>
                </c:pt>
                <c:pt idx="7">
                  <c:v>94</c:v>
                </c:pt>
                <c:pt idx="8">
                  <c:v>95</c:v>
                </c:pt>
                <c:pt idx="9">
                  <c:v>93</c:v>
                </c:pt>
                <c:pt idx="10">
                  <c:v>93</c:v>
                </c:pt>
                <c:pt idx="11">
                  <c:v>98</c:v>
                </c:pt>
                <c:pt idx="12">
                  <c:v>96</c:v>
                </c:pt>
                <c:pt idx="13">
                  <c:v>97</c:v>
                </c:pt>
                <c:pt idx="14">
                  <c:v>97</c:v>
                </c:pt>
                <c:pt idx="15">
                  <c:v>93</c:v>
                </c:pt>
                <c:pt idx="16">
                  <c:v>93</c:v>
                </c:pt>
                <c:pt idx="17">
                  <c:v>97</c:v>
                </c:pt>
                <c:pt idx="18">
                  <c:v>98</c:v>
                </c:pt>
                <c:pt idx="19">
                  <c:v>99</c:v>
                </c:pt>
                <c:pt idx="20">
                  <c:v>100</c:v>
                </c:pt>
                <c:pt idx="21">
                  <c:v>98</c:v>
                </c:pt>
                <c:pt idx="22">
                  <c:v>100</c:v>
                </c:pt>
                <c:pt idx="23">
                  <c:v>97</c:v>
                </c:pt>
                <c:pt idx="24">
                  <c:v>98</c:v>
                </c:pt>
                <c:pt idx="25">
                  <c:v>99</c:v>
                </c:pt>
                <c:pt idx="26">
                  <c:v>92</c:v>
                </c:pt>
                <c:pt idx="27">
                  <c:v>98</c:v>
                </c:pt>
                <c:pt idx="28">
                  <c:v>99</c:v>
                </c:pt>
                <c:pt idx="29">
                  <c:v>98</c:v>
                </c:pt>
              </c:numCache>
            </c:numRef>
          </c:val>
        </c:ser>
        <c:ser>
          <c:idx val="1"/>
          <c:order val="1"/>
          <c:tx>
            <c:strRef>
              <c:f>'[1]duben ručně  '!$R$49</c:f>
              <c:strCache>
                <c:ptCount val="1"/>
                <c:pt idx="0">
                  <c:v>vlhk.min.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cat>
            <c:numRef>
              <c:f>'[1]duben ručně  '!$P$50:$P$79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'[1]duben ručně  '!$R$50:$R$79</c:f>
              <c:numCache>
                <c:formatCode>General</c:formatCode>
                <c:ptCount val="30"/>
                <c:pt idx="0">
                  <c:v>34</c:v>
                </c:pt>
                <c:pt idx="1">
                  <c:v>7</c:v>
                </c:pt>
                <c:pt idx="2">
                  <c:v>37</c:v>
                </c:pt>
                <c:pt idx="3">
                  <c:v>50</c:v>
                </c:pt>
                <c:pt idx="4">
                  <c:v>57</c:v>
                </c:pt>
                <c:pt idx="5">
                  <c:v>58</c:v>
                </c:pt>
                <c:pt idx="6">
                  <c:v>39</c:v>
                </c:pt>
                <c:pt idx="7">
                  <c:v>44</c:v>
                </c:pt>
                <c:pt idx="8">
                  <c:v>49</c:v>
                </c:pt>
                <c:pt idx="9">
                  <c:v>72</c:v>
                </c:pt>
                <c:pt idx="10">
                  <c:v>57</c:v>
                </c:pt>
                <c:pt idx="11">
                  <c:v>42</c:v>
                </c:pt>
                <c:pt idx="12">
                  <c:v>54</c:v>
                </c:pt>
                <c:pt idx="13">
                  <c:v>51</c:v>
                </c:pt>
                <c:pt idx="14">
                  <c:v>69</c:v>
                </c:pt>
                <c:pt idx="15">
                  <c:v>77</c:v>
                </c:pt>
                <c:pt idx="16">
                  <c:v>50</c:v>
                </c:pt>
                <c:pt idx="17">
                  <c:v>35</c:v>
                </c:pt>
                <c:pt idx="18">
                  <c:v>54</c:v>
                </c:pt>
                <c:pt idx="19">
                  <c:v>49</c:v>
                </c:pt>
                <c:pt idx="20">
                  <c:v>49</c:v>
                </c:pt>
                <c:pt idx="21">
                  <c:v>59</c:v>
                </c:pt>
                <c:pt idx="22">
                  <c:v>60</c:v>
                </c:pt>
                <c:pt idx="23">
                  <c:v>48</c:v>
                </c:pt>
                <c:pt idx="24">
                  <c:v>68</c:v>
                </c:pt>
                <c:pt idx="25">
                  <c:v>74</c:v>
                </c:pt>
                <c:pt idx="26">
                  <c:v>41</c:v>
                </c:pt>
                <c:pt idx="27">
                  <c:v>55</c:v>
                </c:pt>
                <c:pt idx="28">
                  <c:v>57</c:v>
                </c:pt>
                <c:pt idx="29">
                  <c:v>42</c:v>
                </c:pt>
              </c:numCache>
            </c:numRef>
          </c:val>
        </c:ser>
        <c:marker val="1"/>
        <c:axId val="154391680"/>
        <c:axId val="154393216"/>
      </c:lineChart>
      <c:catAx>
        <c:axId val="154391680"/>
        <c:scaling>
          <c:orientation val="minMax"/>
        </c:scaling>
        <c:axPos val="b"/>
        <c:numFmt formatCode="General" sourceLinked="1"/>
        <c:tickLblPos val="nextTo"/>
        <c:crossAx val="154393216"/>
        <c:crosses val="autoZero"/>
        <c:auto val="1"/>
        <c:lblAlgn val="ctr"/>
        <c:lblOffset val="100"/>
      </c:catAx>
      <c:valAx>
        <c:axId val="154393216"/>
        <c:scaling>
          <c:orientation val="minMax"/>
          <c:max val="1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</c:title>
        <c:numFmt formatCode="General" sourceLinked="1"/>
        <c:tickLblPos val="nextTo"/>
        <c:crossAx val="154391680"/>
        <c:crosses val="autoZero"/>
        <c:crossBetween val="between"/>
      </c:valAx>
    </c:plotArea>
    <c:legend>
      <c:legendPos val="b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2" workbookViewId="0" zoomToFit="1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5" workbookViewId="0" zoomToFit="1"/>
  </sheetViews>
  <pageMargins left="0.7" right="0.7" top="0.78740157499999996" bottom="0.78740157499999996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15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2368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1168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1168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teoautomat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odnocen&#237;%20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itéria "/>
      <sheetName val="bouřky  "/>
      <sheetName val="Přepočet 07,14,21"/>
      <sheetName val="Přepočet_10min 0.00-23.50"/>
      <sheetName val="duben"/>
      <sheetName val="duben - jevy  "/>
      <sheetName val="HMÚ duben"/>
      <sheetName val="duben ručně  "/>
      <sheetName val="Graf 4-1"/>
      <sheetName val="Graf 4-2"/>
      <sheetName val="Graf 4-3"/>
      <sheetName val="květen"/>
      <sheetName val="květen-jevy"/>
      <sheetName val="HMÚ květen"/>
      <sheetName val="květen ručně "/>
      <sheetName val="Graf 5-1"/>
      <sheetName val="Graf 5-2"/>
      <sheetName val="Graf 5-3"/>
      <sheetName val="červen"/>
      <sheetName val="červen - jevy"/>
      <sheetName val="HMÚ červen"/>
      <sheetName val="červen ručně  "/>
      <sheetName val="Graf 6-1"/>
      <sheetName val="Graf 6-2"/>
      <sheetName val="Graf 6-3"/>
      <sheetName val="červenec"/>
      <sheetName val="červenec - jevy"/>
      <sheetName val="HMÚ červenec"/>
      <sheetName val="červenec ručně   "/>
      <sheetName val="Graf 7-1"/>
      <sheetName val="Graf 7-2"/>
      <sheetName val="Graf 7-3"/>
      <sheetName val="srpen"/>
      <sheetName val="srpen - jevy"/>
      <sheetName val="HMÚ srpen"/>
      <sheetName val="srpen ručně  "/>
      <sheetName val="Graf 8-1"/>
      <sheetName val="Graf 8-2"/>
      <sheetName val="Graf 8-3"/>
      <sheetName val="září"/>
      <sheetName val="září - jevy"/>
      <sheetName val="HMÚ září"/>
      <sheetName val="září ručně  "/>
      <sheetName val="Graf 9-1"/>
      <sheetName val="Graf 9-2"/>
      <sheetName val="Graf 9-3"/>
      <sheetName val="říjen"/>
      <sheetName val="říjen - jevy"/>
      <sheetName val="HMÚ říjen"/>
      <sheetName val="říjen ručně  "/>
      <sheetName val="Graf 10-1"/>
      <sheetName val="Graf 10-2"/>
      <sheetName val="Graf 10-3"/>
      <sheetName val="listopad"/>
      <sheetName val="listopad - jevy"/>
      <sheetName val="HMÚ listopad"/>
      <sheetName val="listopad ručně  "/>
      <sheetName val="Graf 11-1"/>
      <sheetName val="Graf 11-2"/>
      <sheetName val="Graf 11-3"/>
      <sheetName val="prosinec"/>
      <sheetName val="prosinec - jevy"/>
      <sheetName val="HMÚ prosinec"/>
      <sheetName val="prosinec ručně "/>
      <sheetName val="Graf 12-1"/>
      <sheetName val="Graf 12-2 "/>
      <sheetName val="Graf 12-3"/>
      <sheetName val="List1"/>
      <sheetName val="List2"/>
      <sheetName val="List3"/>
      <sheetName val="leden"/>
      <sheetName val="leden - jevy "/>
      <sheetName val="HMÚ leden "/>
      <sheetName val="leden ručně"/>
      <sheetName val="Graf1-1"/>
      <sheetName val="Graf1-2 "/>
      <sheetName val="Graf1-3 "/>
      <sheetName val="únor"/>
      <sheetName val="únor - jevy  "/>
      <sheetName val="HMÚ únor"/>
      <sheetName val="únor ručně "/>
      <sheetName val="Graf2-1"/>
      <sheetName val="Graf2-2"/>
      <sheetName val="Graf2-3"/>
      <sheetName val="březen"/>
      <sheetName val="březen - jevy"/>
      <sheetName val="HMÚ březen"/>
      <sheetName val="březen ručně  "/>
      <sheetName val="Graf 3-1"/>
      <sheetName val="Graf 3-2"/>
      <sheetName val="Graf 3-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9">
          <cell r="B49" t="str">
            <v>max.t.</v>
          </cell>
          <cell r="C49" t="str">
            <v>prům.t.</v>
          </cell>
          <cell r="D49" t="str">
            <v>dl.kl. průměr</v>
          </cell>
          <cell r="E49" t="str">
            <v>př.min.</v>
          </cell>
          <cell r="L49" t="str">
            <v>tlak max.</v>
          </cell>
          <cell r="M49" t="str">
            <v xml:space="preserve">tlak min. </v>
          </cell>
          <cell r="N49" t="str">
            <v>srážky</v>
          </cell>
          <cell r="Q49" t="str">
            <v>vlhk.max</v>
          </cell>
          <cell r="R49" t="str">
            <v>vlhk.min.</v>
          </cell>
        </row>
        <row r="50">
          <cell r="A50">
            <v>1</v>
          </cell>
          <cell r="B50">
            <v>15.2</v>
          </cell>
          <cell r="C50">
            <v>7.1</v>
          </cell>
          <cell r="D50">
            <v>5.5084444444444456</v>
          </cell>
          <cell r="E50">
            <v>-1.8</v>
          </cell>
          <cell r="K50">
            <v>1</v>
          </cell>
          <cell r="L50">
            <v>973.2</v>
          </cell>
          <cell r="M50">
            <v>970.7</v>
          </cell>
          <cell r="N50">
            <v>0</v>
          </cell>
          <cell r="P50">
            <v>1</v>
          </cell>
          <cell r="Q50">
            <v>96</v>
          </cell>
          <cell r="R50">
            <v>34</v>
          </cell>
        </row>
        <row r="51">
          <cell r="A51">
            <v>2</v>
          </cell>
          <cell r="B51">
            <v>16.7</v>
          </cell>
          <cell r="C51">
            <v>7.35</v>
          </cell>
          <cell r="D51">
            <v>5.6165833333333346</v>
          </cell>
          <cell r="E51">
            <v>-1.8</v>
          </cell>
          <cell r="K51">
            <v>2</v>
          </cell>
          <cell r="L51">
            <v>973.8</v>
          </cell>
          <cell r="M51">
            <v>969.9</v>
          </cell>
          <cell r="N51">
            <v>0</v>
          </cell>
          <cell r="P51">
            <v>2</v>
          </cell>
          <cell r="Q51">
            <v>95</v>
          </cell>
          <cell r="R51">
            <v>7</v>
          </cell>
        </row>
        <row r="52">
          <cell r="A52">
            <v>3</v>
          </cell>
          <cell r="B52">
            <v>20.100000000000001</v>
          </cell>
          <cell r="C52">
            <v>12.8</v>
          </cell>
          <cell r="D52">
            <v>5.7516944444444444</v>
          </cell>
          <cell r="E52">
            <v>1</v>
          </cell>
          <cell r="K52">
            <v>3</v>
          </cell>
          <cell r="L52">
            <v>970.3</v>
          </cell>
          <cell r="M52">
            <v>965.1</v>
          </cell>
          <cell r="N52">
            <v>0</v>
          </cell>
          <cell r="P52">
            <v>3</v>
          </cell>
          <cell r="Q52">
            <v>90</v>
          </cell>
          <cell r="R52">
            <v>37</v>
          </cell>
        </row>
        <row r="53">
          <cell r="A53">
            <v>4</v>
          </cell>
          <cell r="B53">
            <v>18.399999999999999</v>
          </cell>
          <cell r="C53">
            <v>10.774999999999999</v>
          </cell>
          <cell r="D53">
            <v>5.8875833333333336</v>
          </cell>
          <cell r="E53">
            <v>2.6</v>
          </cell>
          <cell r="K53">
            <v>4</v>
          </cell>
          <cell r="L53">
            <v>970.7</v>
          </cell>
          <cell r="M53">
            <v>966.2</v>
          </cell>
          <cell r="N53">
            <v>0</v>
          </cell>
          <cell r="P53">
            <v>4</v>
          </cell>
          <cell r="Q53">
            <v>95</v>
          </cell>
          <cell r="R53">
            <v>50</v>
          </cell>
        </row>
        <row r="54">
          <cell r="A54">
            <v>5</v>
          </cell>
          <cell r="B54">
            <v>11</v>
          </cell>
          <cell r="C54">
            <v>8.0500000000000007</v>
          </cell>
          <cell r="D54">
            <v>6.017611111111111</v>
          </cell>
          <cell r="E54">
            <v>2.1</v>
          </cell>
          <cell r="K54">
            <v>5</v>
          </cell>
          <cell r="L54">
            <v>974.3</v>
          </cell>
          <cell r="M54">
            <v>970.3</v>
          </cell>
          <cell r="N54">
            <v>0</v>
          </cell>
          <cell r="P54">
            <v>5</v>
          </cell>
          <cell r="Q54">
            <v>97</v>
          </cell>
          <cell r="R54">
            <v>57</v>
          </cell>
        </row>
        <row r="55">
          <cell r="A55">
            <v>6</v>
          </cell>
          <cell r="B55">
            <v>14.5</v>
          </cell>
          <cell r="C55">
            <v>7.4750000000000005</v>
          </cell>
          <cell r="D55">
            <v>6.1731944444444444</v>
          </cell>
          <cell r="E55">
            <v>3</v>
          </cell>
          <cell r="K55">
            <v>6</v>
          </cell>
          <cell r="L55">
            <v>977.8</v>
          </cell>
          <cell r="M55">
            <v>973.3</v>
          </cell>
          <cell r="N55">
            <v>0</v>
          </cell>
          <cell r="P55">
            <v>6</v>
          </cell>
          <cell r="Q55">
            <v>93</v>
          </cell>
          <cell r="R55">
            <v>58</v>
          </cell>
        </row>
        <row r="56">
          <cell r="A56">
            <v>7</v>
          </cell>
          <cell r="B56">
            <v>18.8</v>
          </cell>
          <cell r="C56">
            <v>10.074999999999999</v>
          </cell>
          <cell r="D56">
            <v>6.3534999999999986</v>
          </cell>
          <cell r="E56">
            <v>-0.7</v>
          </cell>
          <cell r="K56">
            <v>7</v>
          </cell>
          <cell r="L56">
            <v>979.3</v>
          </cell>
          <cell r="M56">
            <v>975.9</v>
          </cell>
          <cell r="N56">
            <v>0</v>
          </cell>
          <cell r="P56">
            <v>7</v>
          </cell>
          <cell r="Q56">
            <v>99</v>
          </cell>
          <cell r="R56">
            <v>39</v>
          </cell>
        </row>
        <row r="57">
          <cell r="A57">
            <v>8</v>
          </cell>
          <cell r="B57">
            <v>21</v>
          </cell>
          <cell r="C57">
            <v>14.574999999999999</v>
          </cell>
          <cell r="D57">
            <v>6.5094444444444441</v>
          </cell>
          <cell r="E57">
            <v>4.2</v>
          </cell>
          <cell r="K57">
            <v>8</v>
          </cell>
          <cell r="L57">
            <v>976.5</v>
          </cell>
          <cell r="M57">
            <v>970.4</v>
          </cell>
          <cell r="N57">
            <v>7</v>
          </cell>
          <cell r="P57">
            <v>8</v>
          </cell>
          <cell r="Q57">
            <v>94</v>
          </cell>
          <cell r="R57">
            <v>44</v>
          </cell>
        </row>
        <row r="58">
          <cell r="A58">
            <v>9</v>
          </cell>
          <cell r="B58">
            <v>11.8</v>
          </cell>
          <cell r="C58">
            <v>6.2750000000000004</v>
          </cell>
          <cell r="D58">
            <v>6.6566388888888897</v>
          </cell>
          <cell r="E58">
            <v>3.8</v>
          </cell>
          <cell r="K58">
            <v>9</v>
          </cell>
          <cell r="L58">
            <v>977.8</v>
          </cell>
          <cell r="M58">
            <v>972.5</v>
          </cell>
          <cell r="N58">
            <v>1.5</v>
          </cell>
          <cell r="P58">
            <v>9</v>
          </cell>
          <cell r="Q58">
            <v>95</v>
          </cell>
          <cell r="R58">
            <v>49</v>
          </cell>
        </row>
        <row r="59">
          <cell r="A59">
            <v>10</v>
          </cell>
          <cell r="B59">
            <v>7.2</v>
          </cell>
          <cell r="C59">
            <v>5.45</v>
          </cell>
          <cell r="D59">
            <v>6.8159444444444448</v>
          </cell>
          <cell r="E59">
            <v>0.8</v>
          </cell>
          <cell r="K59">
            <v>10</v>
          </cell>
          <cell r="L59">
            <v>978</v>
          </cell>
          <cell r="M59">
            <v>973</v>
          </cell>
          <cell r="N59">
            <v>2.4</v>
          </cell>
          <cell r="P59">
            <v>10</v>
          </cell>
          <cell r="Q59">
            <v>93</v>
          </cell>
          <cell r="R59">
            <v>72</v>
          </cell>
        </row>
        <row r="60">
          <cell r="A60">
            <v>11</v>
          </cell>
          <cell r="B60">
            <v>11.5</v>
          </cell>
          <cell r="C60">
            <v>6.15</v>
          </cell>
          <cell r="D60">
            <v>6.9968055555555564</v>
          </cell>
          <cell r="E60">
            <v>4</v>
          </cell>
          <cell r="K60">
            <v>11</v>
          </cell>
          <cell r="L60">
            <v>979.6</v>
          </cell>
          <cell r="M60">
            <v>976.4</v>
          </cell>
          <cell r="N60">
            <v>0</v>
          </cell>
          <cell r="P60">
            <v>11</v>
          </cell>
          <cell r="Q60">
            <v>93</v>
          </cell>
          <cell r="R60">
            <v>57</v>
          </cell>
        </row>
        <row r="61">
          <cell r="A61">
            <v>12</v>
          </cell>
          <cell r="B61">
            <v>13</v>
          </cell>
          <cell r="C61">
            <v>5.3000000000000007</v>
          </cell>
          <cell r="D61">
            <v>7.1636944444444453</v>
          </cell>
          <cell r="E61">
            <v>-2.5</v>
          </cell>
          <cell r="K61">
            <v>12</v>
          </cell>
          <cell r="L61">
            <v>977.5</v>
          </cell>
          <cell r="M61">
            <v>974.4</v>
          </cell>
          <cell r="N61">
            <v>0</v>
          </cell>
          <cell r="P61">
            <v>12</v>
          </cell>
          <cell r="Q61">
            <v>98</v>
          </cell>
          <cell r="R61">
            <v>42</v>
          </cell>
        </row>
        <row r="62">
          <cell r="A62">
            <v>13</v>
          </cell>
          <cell r="B62">
            <v>10.6</v>
          </cell>
          <cell r="C62">
            <v>6</v>
          </cell>
          <cell r="D62">
            <v>7.3304444444444448</v>
          </cell>
          <cell r="E62">
            <v>-3.9</v>
          </cell>
          <cell r="K62">
            <v>13</v>
          </cell>
          <cell r="L62">
            <v>975.6</v>
          </cell>
          <cell r="M62">
            <v>973.3</v>
          </cell>
          <cell r="N62">
            <v>0.1</v>
          </cell>
          <cell r="P62">
            <v>13</v>
          </cell>
          <cell r="Q62">
            <v>96</v>
          </cell>
          <cell r="R62">
            <v>54</v>
          </cell>
        </row>
        <row r="63">
          <cell r="A63">
            <v>14</v>
          </cell>
          <cell r="B63">
            <v>13</v>
          </cell>
          <cell r="C63">
            <v>4.6999999999999993</v>
          </cell>
          <cell r="D63">
            <v>7.49263888888889</v>
          </cell>
          <cell r="E63">
            <v>0.8</v>
          </cell>
          <cell r="K63">
            <v>14</v>
          </cell>
          <cell r="L63">
            <v>974.1</v>
          </cell>
          <cell r="M63">
            <v>966.8</v>
          </cell>
          <cell r="N63">
            <v>7.6</v>
          </cell>
          <cell r="P63">
            <v>14</v>
          </cell>
          <cell r="Q63">
            <v>97</v>
          </cell>
          <cell r="R63">
            <v>51</v>
          </cell>
        </row>
        <row r="64">
          <cell r="A64">
            <v>15</v>
          </cell>
          <cell r="B64">
            <v>6.6</v>
          </cell>
          <cell r="C64">
            <v>3.4249999999999998</v>
          </cell>
          <cell r="D64">
            <v>7.663388888888889</v>
          </cell>
          <cell r="E64">
            <v>-0.8</v>
          </cell>
          <cell r="K64">
            <v>15</v>
          </cell>
          <cell r="L64">
            <v>977</v>
          </cell>
          <cell r="M64">
            <v>969.1</v>
          </cell>
          <cell r="N64">
            <v>6.4</v>
          </cell>
          <cell r="P64">
            <v>15</v>
          </cell>
          <cell r="Q64">
            <v>97</v>
          </cell>
          <cell r="R64">
            <v>69</v>
          </cell>
        </row>
        <row r="65">
          <cell r="A65">
            <v>16</v>
          </cell>
          <cell r="B65">
            <v>4.7</v>
          </cell>
          <cell r="C65">
            <v>3.6749999999999998</v>
          </cell>
          <cell r="D65">
            <v>7.8552222222222232</v>
          </cell>
          <cell r="E65">
            <v>3.1</v>
          </cell>
          <cell r="K65">
            <v>16</v>
          </cell>
          <cell r="L65">
            <v>985.1</v>
          </cell>
          <cell r="M65">
            <v>976.8</v>
          </cell>
          <cell r="N65">
            <v>0</v>
          </cell>
          <cell r="P65">
            <v>16</v>
          </cell>
          <cell r="Q65">
            <v>93</v>
          </cell>
          <cell r="R65">
            <v>77</v>
          </cell>
        </row>
        <row r="66">
          <cell r="A66">
            <v>17</v>
          </cell>
          <cell r="B66">
            <v>11</v>
          </cell>
          <cell r="C66">
            <v>4.5999999999999996</v>
          </cell>
          <cell r="D66">
            <v>8.0159166666666675</v>
          </cell>
          <cell r="E66">
            <v>-0.4</v>
          </cell>
          <cell r="K66">
            <v>17</v>
          </cell>
          <cell r="L66">
            <v>985.1</v>
          </cell>
          <cell r="M66">
            <v>975.2</v>
          </cell>
          <cell r="N66">
            <v>0</v>
          </cell>
          <cell r="P66">
            <v>17</v>
          </cell>
          <cell r="Q66">
            <v>93</v>
          </cell>
          <cell r="R66">
            <v>50</v>
          </cell>
        </row>
        <row r="67">
          <cell r="A67">
            <v>18</v>
          </cell>
          <cell r="B67">
            <v>16.3</v>
          </cell>
          <cell r="C67">
            <v>10.7</v>
          </cell>
          <cell r="D67">
            <v>8.1514166666666679</v>
          </cell>
          <cell r="E67">
            <v>-4.0999999999999996</v>
          </cell>
          <cell r="K67">
            <v>18</v>
          </cell>
          <cell r="L67">
            <v>975.4</v>
          </cell>
          <cell r="M67">
            <v>966.5</v>
          </cell>
          <cell r="N67">
            <v>0</v>
          </cell>
          <cell r="P67">
            <v>18</v>
          </cell>
          <cell r="Q67">
            <v>97</v>
          </cell>
          <cell r="R67">
            <v>35</v>
          </cell>
        </row>
        <row r="68">
          <cell r="A68">
            <v>19</v>
          </cell>
          <cell r="B68">
            <v>16.7</v>
          </cell>
          <cell r="C68">
            <v>10.650000000000002</v>
          </cell>
          <cell r="D68">
            <v>8.3237500000000004</v>
          </cell>
          <cell r="E68">
            <v>6.1</v>
          </cell>
          <cell r="K68">
            <v>19</v>
          </cell>
          <cell r="L68">
            <v>972</v>
          </cell>
          <cell r="M68">
            <v>968.2</v>
          </cell>
          <cell r="N68">
            <v>0.2</v>
          </cell>
          <cell r="P68">
            <v>19</v>
          </cell>
          <cell r="Q68">
            <v>98</v>
          </cell>
          <cell r="R68">
            <v>54</v>
          </cell>
        </row>
        <row r="69">
          <cell r="A69">
            <v>20</v>
          </cell>
          <cell r="B69">
            <v>16.899999999999999</v>
          </cell>
          <cell r="C69">
            <v>9.4749999999999996</v>
          </cell>
          <cell r="D69">
            <v>8.5224166666666665</v>
          </cell>
          <cell r="E69">
            <v>-0.4</v>
          </cell>
          <cell r="K69">
            <v>20</v>
          </cell>
          <cell r="L69">
            <v>971.2</v>
          </cell>
          <cell r="M69">
            <v>967.5</v>
          </cell>
          <cell r="N69">
            <v>4.9000000000000004</v>
          </cell>
          <cell r="P69">
            <v>20</v>
          </cell>
          <cell r="Q69">
            <v>99</v>
          </cell>
          <cell r="R69">
            <v>49</v>
          </cell>
        </row>
        <row r="70">
          <cell r="A70">
            <v>21</v>
          </cell>
          <cell r="B70">
            <v>17</v>
          </cell>
          <cell r="C70">
            <v>14</v>
          </cell>
          <cell r="D70">
            <v>8.7238611111111108</v>
          </cell>
          <cell r="E70">
            <v>0.9</v>
          </cell>
          <cell r="K70">
            <v>21</v>
          </cell>
          <cell r="L70">
            <v>970.3</v>
          </cell>
          <cell r="M70">
            <v>968</v>
          </cell>
          <cell r="N70">
            <v>0</v>
          </cell>
          <cell r="P70">
            <v>21</v>
          </cell>
          <cell r="Q70">
            <v>100</v>
          </cell>
          <cell r="R70">
            <v>49</v>
          </cell>
        </row>
        <row r="71">
          <cell r="A71">
            <v>22</v>
          </cell>
          <cell r="B71">
            <v>19.5</v>
          </cell>
          <cell r="C71">
            <v>11.975000000000001</v>
          </cell>
          <cell r="D71">
            <v>8.8980277777777772</v>
          </cell>
          <cell r="E71">
            <v>9.4</v>
          </cell>
          <cell r="K71">
            <v>22</v>
          </cell>
          <cell r="L71">
            <v>974.7</v>
          </cell>
          <cell r="M71">
            <v>968.1</v>
          </cell>
          <cell r="N71">
            <v>17.100000000000001</v>
          </cell>
          <cell r="P71">
            <v>22</v>
          </cell>
          <cell r="Q71">
            <v>98</v>
          </cell>
          <cell r="R71">
            <v>59</v>
          </cell>
        </row>
        <row r="72">
          <cell r="A72">
            <v>23</v>
          </cell>
          <cell r="B72">
            <v>18.7</v>
          </cell>
          <cell r="C72">
            <v>11.9</v>
          </cell>
          <cell r="D72">
            <v>9.08</v>
          </cell>
          <cell r="E72">
            <v>7.5</v>
          </cell>
          <cell r="K72">
            <v>23</v>
          </cell>
          <cell r="L72">
            <v>978.2</v>
          </cell>
          <cell r="M72">
            <v>974.5</v>
          </cell>
          <cell r="N72">
            <v>0.1</v>
          </cell>
          <cell r="P72">
            <v>23</v>
          </cell>
          <cell r="Q72">
            <v>100</v>
          </cell>
          <cell r="R72">
            <v>60</v>
          </cell>
        </row>
        <row r="73">
          <cell r="A73">
            <v>24</v>
          </cell>
          <cell r="B73">
            <v>19.899999999999999</v>
          </cell>
          <cell r="C73">
            <v>15.55</v>
          </cell>
          <cell r="D73">
            <v>9.3087777777777791</v>
          </cell>
          <cell r="E73">
            <v>7.3</v>
          </cell>
          <cell r="K73">
            <v>24</v>
          </cell>
          <cell r="L73">
            <v>977.9</v>
          </cell>
          <cell r="M73">
            <v>973.7</v>
          </cell>
          <cell r="N73">
            <v>0</v>
          </cell>
          <cell r="P73">
            <v>24</v>
          </cell>
          <cell r="Q73">
            <v>97</v>
          </cell>
          <cell r="R73">
            <v>48</v>
          </cell>
        </row>
        <row r="74">
          <cell r="A74">
            <v>25</v>
          </cell>
          <cell r="B74">
            <v>16.7</v>
          </cell>
          <cell r="C74">
            <v>12.149999999999999</v>
          </cell>
          <cell r="D74">
            <v>9.5465833333333343</v>
          </cell>
          <cell r="E74">
            <v>5.6</v>
          </cell>
          <cell r="K74">
            <v>25</v>
          </cell>
          <cell r="L74">
            <v>975</v>
          </cell>
          <cell r="M74">
            <v>971.8</v>
          </cell>
          <cell r="N74">
            <v>2.5</v>
          </cell>
          <cell r="P74">
            <v>25</v>
          </cell>
          <cell r="Q74">
            <v>98</v>
          </cell>
          <cell r="R74">
            <v>68</v>
          </cell>
        </row>
        <row r="75">
          <cell r="A75">
            <v>26</v>
          </cell>
          <cell r="B75">
            <v>17</v>
          </cell>
          <cell r="C75">
            <v>13.100000000000001</v>
          </cell>
          <cell r="D75">
            <v>9.7561944444444446</v>
          </cell>
          <cell r="E75">
            <v>9.4</v>
          </cell>
          <cell r="K75">
            <v>26</v>
          </cell>
          <cell r="L75">
            <v>972.4</v>
          </cell>
          <cell r="M75">
            <v>970</v>
          </cell>
          <cell r="N75">
            <v>0.4</v>
          </cell>
          <cell r="P75">
            <v>26</v>
          </cell>
          <cell r="Q75">
            <v>99</v>
          </cell>
          <cell r="R75">
            <v>74</v>
          </cell>
        </row>
        <row r="76">
          <cell r="A76">
            <v>27</v>
          </cell>
          <cell r="B76">
            <v>20.399999999999999</v>
          </cell>
          <cell r="C76">
            <v>14.45</v>
          </cell>
          <cell r="D76">
            <v>9.9932222222222222</v>
          </cell>
          <cell r="E76">
            <v>8.1999999999999993</v>
          </cell>
          <cell r="K76">
            <v>27</v>
          </cell>
          <cell r="L76">
            <v>970.2</v>
          </cell>
          <cell r="M76">
            <v>965.4</v>
          </cell>
          <cell r="N76">
            <v>0</v>
          </cell>
          <cell r="P76">
            <v>27</v>
          </cell>
          <cell r="Q76">
            <v>92</v>
          </cell>
          <cell r="R76">
            <v>41</v>
          </cell>
        </row>
        <row r="77">
          <cell r="A77">
            <v>28</v>
          </cell>
          <cell r="B77">
            <v>19.2</v>
          </cell>
          <cell r="C77">
            <v>13.425000000000001</v>
          </cell>
          <cell r="D77">
            <v>10.224333333333334</v>
          </cell>
          <cell r="E77">
            <v>6.3</v>
          </cell>
          <cell r="K77">
            <v>28</v>
          </cell>
          <cell r="L77">
            <v>968</v>
          </cell>
          <cell r="M77">
            <v>966.1</v>
          </cell>
          <cell r="N77">
            <v>4.8</v>
          </cell>
          <cell r="P77">
            <v>28</v>
          </cell>
          <cell r="Q77">
            <v>98</v>
          </cell>
          <cell r="R77">
            <v>55</v>
          </cell>
        </row>
        <row r="78">
          <cell r="A78">
            <v>29</v>
          </cell>
          <cell r="B78">
            <v>18</v>
          </cell>
          <cell r="C78">
            <v>14.15</v>
          </cell>
          <cell r="D78">
            <v>10.454694444444446</v>
          </cell>
          <cell r="E78">
            <v>8.1</v>
          </cell>
          <cell r="K78">
            <v>29</v>
          </cell>
          <cell r="L78">
            <v>969.6</v>
          </cell>
          <cell r="M78">
            <v>967.1</v>
          </cell>
          <cell r="N78">
            <v>0</v>
          </cell>
          <cell r="P78">
            <v>29</v>
          </cell>
          <cell r="Q78">
            <v>99</v>
          </cell>
          <cell r="R78">
            <v>57</v>
          </cell>
        </row>
        <row r="79">
          <cell r="A79">
            <v>30</v>
          </cell>
          <cell r="B79">
            <v>19.7</v>
          </cell>
          <cell r="C79">
            <v>12.399999999999999</v>
          </cell>
          <cell r="D79">
            <v>10.645055555555556</v>
          </cell>
          <cell r="E79">
            <v>3.7</v>
          </cell>
          <cell r="K79">
            <v>30</v>
          </cell>
          <cell r="L79">
            <v>968.9</v>
          </cell>
          <cell r="M79">
            <v>966.5</v>
          </cell>
          <cell r="N79">
            <v>0</v>
          </cell>
          <cell r="P79">
            <v>30</v>
          </cell>
          <cell r="Q79">
            <v>98</v>
          </cell>
          <cell r="R79">
            <v>42</v>
          </cell>
        </row>
      </sheetData>
      <sheetData sheetId="11"/>
      <sheetData sheetId="12"/>
      <sheetData sheetId="13"/>
      <sheetData sheetId="14"/>
      <sheetData sheetId="18"/>
      <sheetData sheetId="19"/>
      <sheetData sheetId="20"/>
      <sheetData sheetId="21"/>
      <sheetData sheetId="25"/>
      <sheetData sheetId="26"/>
      <sheetData sheetId="27"/>
      <sheetData sheetId="28"/>
      <sheetData sheetId="32"/>
      <sheetData sheetId="33"/>
      <sheetData sheetId="34"/>
      <sheetData sheetId="35"/>
      <sheetData sheetId="39"/>
      <sheetData sheetId="40"/>
      <sheetData sheetId="41"/>
      <sheetData sheetId="42"/>
      <sheetData sheetId="46"/>
      <sheetData sheetId="47"/>
      <sheetData sheetId="48"/>
      <sheetData sheetId="49"/>
      <sheetData sheetId="53"/>
      <sheetData sheetId="54"/>
      <sheetData sheetId="55"/>
      <sheetData sheetId="56"/>
      <sheetData sheetId="60"/>
      <sheetData sheetId="61"/>
      <sheetData sheetId="62"/>
      <sheetData sheetId="63"/>
      <sheetData sheetId="67"/>
      <sheetData sheetId="68"/>
      <sheetData sheetId="69"/>
      <sheetData sheetId="70"/>
      <sheetData sheetId="71"/>
      <sheetData sheetId="72"/>
      <sheetData sheetId="73"/>
      <sheetData sheetId="77"/>
      <sheetData sheetId="78"/>
      <sheetData sheetId="79"/>
      <sheetData sheetId="80"/>
      <sheetData sheetId="84"/>
      <sheetData sheetId="85"/>
      <sheetData sheetId="86"/>
      <sheetData sheetId="8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eden"/>
      <sheetName val="únor"/>
      <sheetName val="březen"/>
      <sheetName val="duben"/>
      <sheetName val="květen"/>
      <sheetName val="červen"/>
      <sheetName val="červenec"/>
      <sheetName val="srpen"/>
      <sheetName val="září"/>
      <sheetName val="říjen"/>
      <sheetName val="listopad"/>
      <sheetName val="prosinec"/>
      <sheetName val="List2"/>
      <sheetName val="List3"/>
      <sheetName val="List1"/>
    </sheetNames>
    <sheetDataSet>
      <sheetData sheetId="0">
        <row r="1">
          <cell r="C1">
            <v>2014</v>
          </cell>
        </row>
      </sheetData>
      <sheetData sheetId="1" refreshError="1"/>
      <sheetData sheetId="2">
        <row r="5">
          <cell r="F5">
            <v>15.7</v>
          </cell>
          <cell r="G5">
            <v>-14.7</v>
          </cell>
        </row>
        <row r="11">
          <cell r="G11">
            <v>-8.9</v>
          </cell>
        </row>
        <row r="17">
          <cell r="G17">
            <v>-19.5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5"/>
  <sheetViews>
    <sheetView tabSelected="1" workbookViewId="0">
      <selection activeCell="L38" sqref="L38"/>
    </sheetView>
  </sheetViews>
  <sheetFormatPr defaultRowHeight="12.75"/>
  <cols>
    <col min="1" max="1" width="13" style="1" customWidth="1"/>
    <col min="2" max="2" width="21.85546875" style="1" customWidth="1"/>
    <col min="3" max="16384" width="9.140625" style="1"/>
  </cols>
  <sheetData>
    <row r="1" spans="1:7">
      <c r="A1" s="1" t="s">
        <v>0</v>
      </c>
      <c r="C1" s="1">
        <f>VALUE([2]leden!C1)</f>
        <v>2014</v>
      </c>
    </row>
    <row r="2" spans="1:7" ht="13.5" thickBot="1">
      <c r="B2" s="1" t="s">
        <v>1</v>
      </c>
      <c r="C2" s="1" t="s">
        <v>2</v>
      </c>
    </row>
    <row r="3" spans="1:7" ht="13.5" thickBot="1">
      <c r="A3" s="2"/>
      <c r="B3" s="3"/>
      <c r="C3" s="3" t="s">
        <v>3</v>
      </c>
      <c r="D3" s="3">
        <f>VALUE(C1)</f>
        <v>2014</v>
      </c>
      <c r="E3" s="3" t="s">
        <v>4</v>
      </c>
      <c r="F3" s="3" t="s">
        <v>5</v>
      </c>
      <c r="G3" s="4" t="s">
        <v>6</v>
      </c>
    </row>
    <row r="4" spans="1:7">
      <c r="A4" s="2" t="s">
        <v>7</v>
      </c>
      <c r="B4" s="5" t="s">
        <v>8</v>
      </c>
      <c r="C4" s="6">
        <v>7.7</v>
      </c>
      <c r="D4" s="6">
        <v>9.6</v>
      </c>
      <c r="E4" s="6">
        <f>+D4-C4</f>
        <v>1.8999999999999995</v>
      </c>
      <c r="F4" s="3">
        <v>15.6</v>
      </c>
      <c r="G4" s="7">
        <v>3.4</v>
      </c>
    </row>
    <row r="5" spans="1:7" ht="13.5" thickBot="1">
      <c r="A5" s="8"/>
      <c r="B5" s="9" t="s">
        <v>9</v>
      </c>
      <c r="C5" s="9">
        <v>2</v>
      </c>
      <c r="D5" s="9">
        <v>5.3</v>
      </c>
      <c r="E5" s="10">
        <f>+D5-C5</f>
        <v>3.3</v>
      </c>
      <c r="F5" s="11">
        <f>VALUE([2]březen!F5)</f>
        <v>15.7</v>
      </c>
      <c r="G5" s="12">
        <f>VALUE([2]březen!G5)</f>
        <v>-14.7</v>
      </c>
    </row>
    <row r="6" spans="1:7">
      <c r="A6" s="8"/>
      <c r="B6" s="9" t="s">
        <v>10</v>
      </c>
      <c r="C6" s="13"/>
      <c r="D6" s="14">
        <v>12</v>
      </c>
      <c r="E6" s="15"/>
      <c r="F6" s="16"/>
      <c r="G6" s="16"/>
    </row>
    <row r="7" spans="1:7" ht="13.5" thickBot="1">
      <c r="A7" s="8"/>
      <c r="B7" s="9" t="s">
        <v>11</v>
      </c>
      <c r="C7" s="13"/>
      <c r="D7" s="14">
        <v>2</v>
      </c>
      <c r="E7" s="17"/>
      <c r="F7" s="18"/>
      <c r="G7" s="18"/>
    </row>
    <row r="8" spans="1:7">
      <c r="A8" s="8"/>
      <c r="B8" s="9" t="s">
        <v>12</v>
      </c>
      <c r="C8" s="19"/>
      <c r="D8" s="20"/>
      <c r="E8" s="21"/>
      <c r="F8" s="21"/>
      <c r="G8" s="22"/>
    </row>
    <row r="9" spans="1:7" ht="13.5" thickBot="1">
      <c r="A9" s="23"/>
      <c r="B9" s="11" t="s">
        <v>13</v>
      </c>
      <c r="C9" s="24"/>
      <c r="D9" s="25"/>
      <c r="E9" s="25"/>
      <c r="F9" s="25"/>
      <c r="G9" s="26"/>
    </row>
    <row r="10" spans="1:7">
      <c r="A10" s="8" t="s">
        <v>14</v>
      </c>
      <c r="B10" s="27" t="s">
        <v>8</v>
      </c>
      <c r="C10" s="27">
        <v>13.2</v>
      </c>
      <c r="D10" s="27">
        <v>15.4</v>
      </c>
      <c r="E10" s="5">
        <f>+D10-C10</f>
        <v>2.2000000000000011</v>
      </c>
      <c r="F10" s="3">
        <v>21</v>
      </c>
      <c r="G10" s="7">
        <v>4.7</v>
      </c>
    </row>
    <row r="11" spans="1:7" ht="13.5" thickBot="1">
      <c r="A11" s="8"/>
      <c r="B11" s="9" t="s">
        <v>9</v>
      </c>
      <c r="C11" s="9">
        <v>6.3</v>
      </c>
      <c r="D11" s="9">
        <v>9.9</v>
      </c>
      <c r="E11" s="10">
        <f>+D11-C11</f>
        <v>3.6000000000000005</v>
      </c>
      <c r="F11" s="11">
        <v>21</v>
      </c>
      <c r="G11" s="28">
        <f>VALUE([2]březen!G11)</f>
        <v>-8.9</v>
      </c>
    </row>
    <row r="12" spans="1:7">
      <c r="A12" s="8"/>
      <c r="B12" s="9" t="s">
        <v>10</v>
      </c>
      <c r="C12" s="13"/>
      <c r="D12" s="9">
        <v>10</v>
      </c>
      <c r="E12" s="15"/>
      <c r="F12" s="16"/>
      <c r="G12" s="16"/>
    </row>
    <row r="13" spans="1:7" ht="13.5" thickBot="1">
      <c r="A13" s="8"/>
      <c r="B13" s="9" t="s">
        <v>11</v>
      </c>
      <c r="C13" s="13"/>
      <c r="D13" s="9">
        <v>3</v>
      </c>
      <c r="E13" s="17"/>
      <c r="F13" s="18"/>
      <c r="G13" s="18"/>
    </row>
    <row r="14" spans="1:7">
      <c r="A14" s="8"/>
      <c r="B14" s="9" t="s">
        <v>12</v>
      </c>
      <c r="C14" s="19"/>
      <c r="D14" s="20"/>
      <c r="E14" s="20"/>
      <c r="F14" s="20"/>
      <c r="G14" s="29"/>
    </row>
    <row r="15" spans="1:7" ht="13.5" thickBot="1">
      <c r="A15" s="8"/>
      <c r="B15" s="30" t="s">
        <v>13</v>
      </c>
      <c r="C15" s="24"/>
      <c r="D15" s="25"/>
      <c r="E15" s="25"/>
      <c r="F15" s="25"/>
      <c r="G15" s="26"/>
    </row>
    <row r="16" spans="1:7">
      <c r="A16" s="2" t="s">
        <v>15</v>
      </c>
      <c r="B16" s="5" t="s">
        <v>8</v>
      </c>
      <c r="C16" s="5">
        <v>0.1</v>
      </c>
      <c r="D16" s="5">
        <v>2.7</v>
      </c>
      <c r="E16" s="5">
        <f>+D16-C16</f>
        <v>2.6</v>
      </c>
      <c r="F16" s="31">
        <v>9.4</v>
      </c>
      <c r="G16" s="7">
        <v>-4.0999999999999996</v>
      </c>
    </row>
    <row r="17" spans="1:7" ht="13.5" thickBot="1">
      <c r="A17" s="8"/>
      <c r="B17" s="9" t="s">
        <v>9</v>
      </c>
      <c r="C17" s="9">
        <v>-3.8</v>
      </c>
      <c r="D17" s="9">
        <v>-0.7</v>
      </c>
      <c r="E17" s="10">
        <f>+D17-C17</f>
        <v>3.0999999999999996</v>
      </c>
      <c r="F17" s="32">
        <v>9.4</v>
      </c>
      <c r="G17" s="12">
        <f>VALUE([2]březen!G17)</f>
        <v>-19.5</v>
      </c>
    </row>
    <row r="18" spans="1:7">
      <c r="A18" s="8"/>
      <c r="B18" s="9" t="s">
        <v>10</v>
      </c>
      <c r="C18" s="13"/>
      <c r="D18" s="9">
        <v>15</v>
      </c>
      <c r="E18" s="15"/>
      <c r="F18" s="16"/>
      <c r="G18" s="16"/>
    </row>
    <row r="19" spans="1:7" ht="13.5" thickBot="1">
      <c r="A19" s="8"/>
      <c r="B19" s="9" t="s">
        <v>11</v>
      </c>
      <c r="C19" s="13"/>
      <c r="D19" s="9">
        <v>0</v>
      </c>
      <c r="E19" s="17"/>
      <c r="F19" s="18"/>
      <c r="G19" s="18"/>
    </row>
    <row r="20" spans="1:7">
      <c r="A20" s="8"/>
      <c r="B20" s="9" t="s">
        <v>12</v>
      </c>
      <c r="C20" s="19"/>
      <c r="D20" s="20"/>
      <c r="E20" s="20"/>
      <c r="F20" s="20"/>
      <c r="G20" s="29"/>
    </row>
    <row r="21" spans="1:7" ht="13.5" thickBot="1">
      <c r="A21" s="23"/>
      <c r="B21" s="11" t="s">
        <v>13</v>
      </c>
      <c r="C21" s="24"/>
      <c r="D21" s="25"/>
      <c r="E21" s="25"/>
      <c r="F21" s="25"/>
      <c r="G21" s="26"/>
    </row>
    <row r="22" spans="1:7">
      <c r="A22" s="8" t="s">
        <v>16</v>
      </c>
      <c r="B22" s="27" t="s">
        <v>17</v>
      </c>
      <c r="C22" s="27">
        <v>0.1</v>
      </c>
      <c r="D22" s="27">
        <v>0</v>
      </c>
      <c r="E22" s="33">
        <f>+D22-C22</f>
        <v>-0.1</v>
      </c>
      <c r="F22" s="34">
        <v>2</v>
      </c>
      <c r="G22" s="35">
        <v>0</v>
      </c>
    </row>
    <row r="23" spans="1:7">
      <c r="A23" s="8"/>
      <c r="B23" s="9" t="s">
        <v>18</v>
      </c>
      <c r="C23" s="9">
        <v>14.6</v>
      </c>
      <c r="D23" s="9">
        <v>9</v>
      </c>
      <c r="E23" s="14">
        <f>+D23-C23</f>
        <v>-5.6</v>
      </c>
      <c r="F23" s="36">
        <v>23</v>
      </c>
      <c r="G23" s="37">
        <v>5</v>
      </c>
    </row>
    <row r="24" spans="1:7">
      <c r="A24" s="8"/>
      <c r="B24" s="9" t="s">
        <v>19</v>
      </c>
      <c r="C24" s="9">
        <v>0.5</v>
      </c>
      <c r="D24" s="9">
        <v>0</v>
      </c>
      <c r="E24" s="14">
        <f>+D24-C24</f>
        <v>-0.5</v>
      </c>
      <c r="F24" s="36">
        <v>4</v>
      </c>
      <c r="G24" s="37">
        <v>0</v>
      </c>
    </row>
    <row r="25" spans="1:7" ht="13.5" thickBot="1">
      <c r="A25" s="23"/>
      <c r="B25" s="11" t="s">
        <v>20</v>
      </c>
      <c r="C25" s="11">
        <v>0</v>
      </c>
      <c r="D25" s="11">
        <v>0</v>
      </c>
      <c r="E25" s="38">
        <f>+D25-C25</f>
        <v>0</v>
      </c>
      <c r="F25" s="39"/>
      <c r="G25" s="12"/>
    </row>
    <row r="26" spans="1:7">
      <c r="A26" s="8"/>
      <c r="B26" s="27"/>
      <c r="C26" s="27" t="s">
        <v>3</v>
      </c>
      <c r="D26" s="27">
        <f>VALUE(C1)</f>
        <v>2014</v>
      </c>
      <c r="E26" s="40" t="s">
        <v>4</v>
      </c>
      <c r="F26" s="33" t="s">
        <v>21</v>
      </c>
      <c r="G26" s="41" t="s">
        <v>22</v>
      </c>
    </row>
    <row r="27" spans="1:7">
      <c r="A27" s="8" t="s">
        <v>23</v>
      </c>
      <c r="B27" s="9" t="s">
        <v>8</v>
      </c>
      <c r="C27" s="9">
        <v>62</v>
      </c>
      <c r="D27" s="9">
        <v>55</v>
      </c>
      <c r="E27" s="9">
        <f>+D27-C27</f>
        <v>-7</v>
      </c>
      <c r="F27" s="42">
        <f>+D27/C27*100</f>
        <v>88.709677419354833</v>
      </c>
      <c r="G27" s="43">
        <v>17.100000000000001</v>
      </c>
    </row>
    <row r="28" spans="1:7" ht="13.5" thickBot="1">
      <c r="A28" s="8"/>
      <c r="B28" s="9" t="s">
        <v>9</v>
      </c>
      <c r="C28" s="9">
        <v>184</v>
      </c>
      <c r="D28" s="9">
        <v>123.5</v>
      </c>
      <c r="E28" s="10">
        <f>+D28-C28</f>
        <v>-60.5</v>
      </c>
      <c r="F28" s="44">
        <f>+D28/C28*100</f>
        <v>67.119565217391312</v>
      </c>
      <c r="G28" s="12">
        <v>17.100000000000001</v>
      </c>
    </row>
    <row r="29" spans="1:7">
      <c r="A29" s="8"/>
      <c r="B29" s="9" t="s">
        <v>24</v>
      </c>
      <c r="C29" s="9">
        <v>16</v>
      </c>
      <c r="D29" s="9">
        <v>14</v>
      </c>
      <c r="E29" s="14">
        <f>+D29-C29</f>
        <v>-2</v>
      </c>
      <c r="F29" s="15"/>
    </row>
    <row r="30" spans="1:7">
      <c r="A30" s="8"/>
      <c r="B30" s="9" t="s">
        <v>25</v>
      </c>
      <c r="C30" s="9">
        <v>10</v>
      </c>
      <c r="D30" s="9">
        <v>9</v>
      </c>
      <c r="E30" s="14">
        <f>+D30-C30</f>
        <v>-1</v>
      </c>
      <c r="F30" s="45"/>
    </row>
    <row r="31" spans="1:7" ht="13.5" thickBot="1">
      <c r="A31" s="8"/>
      <c r="B31" s="9" t="s">
        <v>26</v>
      </c>
      <c r="C31" s="9">
        <v>2</v>
      </c>
      <c r="D31" s="9">
        <v>1</v>
      </c>
      <c r="E31" s="14">
        <f>+D31-C31</f>
        <v>-1</v>
      </c>
      <c r="F31" s="17"/>
    </row>
    <row r="32" spans="1:7" ht="13.5" thickBot="1">
      <c r="A32" s="23"/>
      <c r="B32" s="11" t="s">
        <v>12</v>
      </c>
      <c r="C32" s="46">
        <v>22</v>
      </c>
      <c r="D32" s="47"/>
      <c r="E32" s="47"/>
      <c r="F32" s="48"/>
    </row>
    <row r="33" spans="1:6">
      <c r="A33" s="2" t="s">
        <v>27</v>
      </c>
      <c r="B33" s="3"/>
      <c r="C33" s="3"/>
      <c r="D33" s="49" t="s">
        <v>28</v>
      </c>
      <c r="E33" s="49"/>
      <c r="F33" s="50"/>
    </row>
    <row r="34" spans="1:6" ht="13.5" thickBot="1">
      <c r="A34" s="8" t="s">
        <v>29</v>
      </c>
      <c r="B34" s="51"/>
      <c r="C34" s="51">
        <f>VALUE(C1)</f>
        <v>2014</v>
      </c>
      <c r="D34" s="30" t="s">
        <v>30</v>
      </c>
      <c r="E34" s="30" t="s">
        <v>31</v>
      </c>
      <c r="F34" s="43" t="s">
        <v>32</v>
      </c>
    </row>
    <row r="35" spans="1:6" ht="14.25">
      <c r="A35" s="8"/>
      <c r="B35" s="5" t="s">
        <v>33</v>
      </c>
      <c r="C35" s="6">
        <v>699</v>
      </c>
      <c r="D35" s="6">
        <v>451.6928692699492</v>
      </c>
      <c r="E35" s="6">
        <v>657.57500000000005</v>
      </c>
      <c r="F35" s="52">
        <v>259.69999999999993</v>
      </c>
    </row>
    <row r="36" spans="1:6" ht="14.25">
      <c r="A36" s="8"/>
      <c r="B36" s="9" t="s">
        <v>34</v>
      </c>
      <c r="C36" s="53">
        <v>387</v>
      </c>
      <c r="D36" s="53">
        <v>254.79609507640075</v>
      </c>
      <c r="E36" s="53">
        <v>402.1</v>
      </c>
      <c r="F36" s="54">
        <v>109.59999999999997</v>
      </c>
    </row>
    <row r="37" spans="1:6" ht="14.25">
      <c r="A37" s="8"/>
      <c r="B37" s="9" t="s">
        <v>35</v>
      </c>
      <c r="C37" s="53">
        <v>228</v>
      </c>
      <c r="D37" s="53">
        <v>163.35396859083198</v>
      </c>
      <c r="E37" s="53">
        <v>336.17500000000001</v>
      </c>
      <c r="F37" s="54">
        <v>60.499999999999993</v>
      </c>
    </row>
    <row r="38" spans="1:6" ht="15" thickBot="1">
      <c r="A38" s="23"/>
      <c r="B38" s="11" t="s">
        <v>36</v>
      </c>
      <c r="C38" s="32">
        <v>57</v>
      </c>
      <c r="D38" s="32">
        <v>41.500339558573856</v>
      </c>
      <c r="E38" s="32">
        <v>213.80000000000007</v>
      </c>
      <c r="F38" s="28">
        <v>3.1000000000000032</v>
      </c>
    </row>
    <row r="39" spans="1:6">
      <c r="A39" s="1" t="s">
        <v>37</v>
      </c>
    </row>
    <row r="41" spans="1:6">
      <c r="A41" s="55" t="s">
        <v>38</v>
      </c>
    </row>
    <row r="42" spans="1:6" ht="14.25">
      <c r="A42" s="55" t="s">
        <v>42</v>
      </c>
    </row>
    <row r="43" spans="1:6">
      <c r="A43" s="56" t="s">
        <v>39</v>
      </c>
    </row>
    <row r="44" spans="1:6">
      <c r="A44" s="56" t="s">
        <v>40</v>
      </c>
    </row>
    <row r="45" spans="1:6">
      <c r="A45" s="56" t="s">
        <v>41</v>
      </c>
    </row>
  </sheetData>
  <mergeCells count="8">
    <mergeCell ref="C32:F32"/>
    <mergeCell ref="D33:F33"/>
    <mergeCell ref="C8:G8"/>
    <mergeCell ref="C9:G9"/>
    <mergeCell ref="C14:G14"/>
    <mergeCell ref="C15:G15"/>
    <mergeCell ref="C20:G20"/>
    <mergeCell ref="C21:G21"/>
  </mergeCell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5"/>
  <sheetViews>
    <sheetView workbookViewId="0">
      <selection activeCell="O35" sqref="O35"/>
    </sheetView>
  </sheetViews>
  <sheetFormatPr defaultRowHeight="12.75"/>
  <sheetData>
    <row r="1" spans="1:15">
      <c r="B1" s="57" t="s">
        <v>50</v>
      </c>
    </row>
    <row r="2" spans="1:15" ht="13.5" thickBot="1"/>
    <row r="3" spans="1:15">
      <c r="A3" s="68"/>
      <c r="B3" s="74" t="s">
        <v>47</v>
      </c>
      <c r="C3" s="58"/>
      <c r="D3" s="58"/>
      <c r="E3" s="59"/>
      <c r="F3" s="71" t="s">
        <v>48</v>
      </c>
      <c r="G3" s="58"/>
      <c r="H3" s="58"/>
      <c r="I3" s="77"/>
      <c r="J3" s="74" t="s">
        <v>49</v>
      </c>
      <c r="K3" s="58"/>
      <c r="L3" s="58"/>
      <c r="M3" s="59"/>
      <c r="N3" s="71" t="s">
        <v>23</v>
      </c>
      <c r="O3" s="59"/>
    </row>
    <row r="4" spans="1:15" ht="13.5" thickBot="1">
      <c r="A4" s="84" t="s">
        <v>43</v>
      </c>
      <c r="B4" s="85" t="s">
        <v>44</v>
      </c>
      <c r="C4" s="86" t="s">
        <v>45</v>
      </c>
      <c r="D4" s="86" t="s">
        <v>46</v>
      </c>
      <c r="E4" s="87" t="s">
        <v>45</v>
      </c>
      <c r="F4" s="88" t="s">
        <v>44</v>
      </c>
      <c r="G4" s="86" t="s">
        <v>45</v>
      </c>
      <c r="H4" s="86" t="s">
        <v>46</v>
      </c>
      <c r="I4" s="89" t="s">
        <v>45</v>
      </c>
      <c r="J4" s="85" t="s">
        <v>44</v>
      </c>
      <c r="K4" s="86" t="s">
        <v>45</v>
      </c>
      <c r="L4" s="86" t="s">
        <v>46</v>
      </c>
      <c r="M4" s="87" t="s">
        <v>45</v>
      </c>
      <c r="N4" s="88" t="s">
        <v>76</v>
      </c>
      <c r="O4" s="87" t="s">
        <v>45</v>
      </c>
    </row>
    <row r="5" spans="1:15">
      <c r="A5" s="68">
        <v>1</v>
      </c>
      <c r="B5" s="100">
        <v>21.875</v>
      </c>
      <c r="C5" s="101">
        <v>2012</v>
      </c>
      <c r="D5" s="102">
        <v>3.7</v>
      </c>
      <c r="E5" s="103">
        <v>1982</v>
      </c>
      <c r="F5" s="104">
        <v>31.6</v>
      </c>
      <c r="G5" s="101">
        <v>2012</v>
      </c>
      <c r="H5" s="101">
        <v>7.1</v>
      </c>
      <c r="I5" s="105">
        <v>1985</v>
      </c>
      <c r="J5" s="106">
        <v>15.8</v>
      </c>
      <c r="K5" s="107" t="s">
        <v>51</v>
      </c>
      <c r="L5" s="107">
        <v>-7.9</v>
      </c>
      <c r="M5" s="108" t="s">
        <v>52</v>
      </c>
      <c r="N5" s="104">
        <v>25</v>
      </c>
      <c r="O5" s="103">
        <v>1989</v>
      </c>
    </row>
    <row r="6" spans="1:15">
      <c r="A6" s="69">
        <v>2</v>
      </c>
      <c r="B6" s="75">
        <v>20.475000000000001</v>
      </c>
      <c r="C6" s="61">
        <v>2002</v>
      </c>
      <c r="D6" s="60">
        <v>4.2</v>
      </c>
      <c r="E6" s="63">
        <v>1982</v>
      </c>
      <c r="F6" s="72">
        <v>30</v>
      </c>
      <c r="G6" s="61">
        <v>2012</v>
      </c>
      <c r="H6" s="61">
        <v>7.9</v>
      </c>
      <c r="I6" s="78">
        <v>1985</v>
      </c>
      <c r="J6" s="80">
        <v>14.6</v>
      </c>
      <c r="K6" s="62" t="s">
        <v>51</v>
      </c>
      <c r="L6" s="62">
        <v>-7</v>
      </c>
      <c r="M6" s="81" t="s">
        <v>53</v>
      </c>
      <c r="N6" s="72">
        <v>15.6</v>
      </c>
      <c r="O6" s="63">
        <v>2013</v>
      </c>
    </row>
    <row r="7" spans="1:15">
      <c r="A7" s="69">
        <v>3</v>
      </c>
      <c r="B7" s="75">
        <v>22.324999999999999</v>
      </c>
      <c r="C7" s="61">
        <v>2002</v>
      </c>
      <c r="D7" s="60">
        <v>1.7749999999999999</v>
      </c>
      <c r="E7" s="63">
        <v>2011</v>
      </c>
      <c r="F7" s="72">
        <v>27.5</v>
      </c>
      <c r="G7" s="61">
        <v>2012</v>
      </c>
      <c r="H7" s="61">
        <v>5.7</v>
      </c>
      <c r="I7" s="78">
        <v>2011</v>
      </c>
      <c r="J7" s="80">
        <v>15.4</v>
      </c>
      <c r="K7" s="62" t="s">
        <v>54</v>
      </c>
      <c r="L7" s="62">
        <v>-6.5</v>
      </c>
      <c r="M7" s="81" t="s">
        <v>52</v>
      </c>
      <c r="N7" s="72">
        <v>36.6</v>
      </c>
      <c r="O7" s="63">
        <v>2011</v>
      </c>
    </row>
    <row r="8" spans="1:15">
      <c r="A8" s="69">
        <v>4</v>
      </c>
      <c r="B8" s="75">
        <v>24.7</v>
      </c>
      <c r="C8" s="61">
        <v>2002</v>
      </c>
      <c r="D8" s="60">
        <v>2.7</v>
      </c>
      <c r="E8" s="63">
        <v>1980</v>
      </c>
      <c r="F8" s="72">
        <v>28.7</v>
      </c>
      <c r="G8" s="61">
        <v>2002</v>
      </c>
      <c r="H8" s="61">
        <v>5.5</v>
      </c>
      <c r="I8" s="78">
        <v>1980</v>
      </c>
      <c r="J8" s="80">
        <v>15.6</v>
      </c>
      <c r="K8" s="62" t="s">
        <v>54</v>
      </c>
      <c r="L8" s="62">
        <v>-9.3000000000000007</v>
      </c>
      <c r="M8" s="81" t="s">
        <v>55</v>
      </c>
      <c r="N8" s="72">
        <v>23.7</v>
      </c>
      <c r="O8" s="63">
        <v>2012</v>
      </c>
    </row>
    <row r="9" spans="1:15" ht="13.5" thickBot="1">
      <c r="A9" s="70">
        <v>5</v>
      </c>
      <c r="B9" s="76">
        <v>20.5</v>
      </c>
      <c r="C9" s="65">
        <v>1977</v>
      </c>
      <c r="D9" s="64">
        <v>2.9249999999999998</v>
      </c>
      <c r="E9" s="67">
        <v>2011</v>
      </c>
      <c r="F9" s="73">
        <v>27.2</v>
      </c>
      <c r="G9" s="65">
        <v>1977</v>
      </c>
      <c r="H9" s="65">
        <v>7.6</v>
      </c>
      <c r="I9" s="79">
        <v>1981</v>
      </c>
      <c r="J9" s="82">
        <v>17</v>
      </c>
      <c r="K9" s="66" t="s">
        <v>51</v>
      </c>
      <c r="L9" s="66">
        <v>-5.8</v>
      </c>
      <c r="M9" s="83" t="s">
        <v>55</v>
      </c>
      <c r="N9" s="73">
        <v>23</v>
      </c>
      <c r="O9" s="67">
        <v>1994</v>
      </c>
    </row>
    <row r="10" spans="1:15">
      <c r="A10" s="90">
        <v>6</v>
      </c>
      <c r="B10" s="91">
        <v>22.5</v>
      </c>
      <c r="C10" s="92">
        <v>2003</v>
      </c>
      <c r="D10" s="93">
        <v>5</v>
      </c>
      <c r="E10" s="94">
        <v>1989</v>
      </c>
      <c r="F10" s="95">
        <v>27.9</v>
      </c>
      <c r="G10" s="92">
        <v>2003</v>
      </c>
      <c r="H10" s="92">
        <v>9.1</v>
      </c>
      <c r="I10" s="96">
        <v>1983</v>
      </c>
      <c r="J10" s="97">
        <v>12.5</v>
      </c>
      <c r="K10" s="98" t="s">
        <v>56</v>
      </c>
      <c r="L10" s="98">
        <v>-5.7</v>
      </c>
      <c r="M10" s="99" t="s">
        <v>57</v>
      </c>
      <c r="N10" s="95">
        <v>36.799999999999997</v>
      </c>
      <c r="O10" s="94">
        <v>1977</v>
      </c>
    </row>
    <row r="11" spans="1:15">
      <c r="A11" s="69">
        <v>7</v>
      </c>
      <c r="B11" s="75">
        <v>19</v>
      </c>
      <c r="C11" s="61">
        <v>1986</v>
      </c>
      <c r="D11" s="60">
        <v>6.5</v>
      </c>
      <c r="E11" s="63">
        <v>1989</v>
      </c>
      <c r="F11" s="72">
        <v>24.9</v>
      </c>
      <c r="G11" s="61">
        <v>2013</v>
      </c>
      <c r="H11" s="61">
        <v>8.6</v>
      </c>
      <c r="I11" s="78">
        <v>1977</v>
      </c>
      <c r="J11" s="80">
        <v>11.4</v>
      </c>
      <c r="K11" s="62" t="s">
        <v>58</v>
      </c>
      <c r="L11" s="62">
        <v>-2.8</v>
      </c>
      <c r="M11" s="81" t="s">
        <v>55</v>
      </c>
      <c r="N11" s="72">
        <v>24.7</v>
      </c>
      <c r="O11" s="63">
        <v>1984</v>
      </c>
    </row>
    <row r="12" spans="1:15">
      <c r="A12" s="69">
        <v>8</v>
      </c>
      <c r="B12" s="75">
        <v>20.85</v>
      </c>
      <c r="C12" s="61">
        <v>2000</v>
      </c>
      <c r="D12" s="60">
        <v>5.3</v>
      </c>
      <c r="E12" s="63">
        <v>1991</v>
      </c>
      <c r="F12" s="72">
        <v>27.9</v>
      </c>
      <c r="G12" s="61">
        <v>2013</v>
      </c>
      <c r="H12" s="61">
        <v>7.1</v>
      </c>
      <c r="I12" s="78">
        <v>1991</v>
      </c>
      <c r="J12" s="80">
        <v>10.1</v>
      </c>
      <c r="K12" s="62" t="s">
        <v>53</v>
      </c>
      <c r="L12" s="62">
        <v>-4.5999999999999996</v>
      </c>
      <c r="M12" s="81" t="s">
        <v>59</v>
      </c>
      <c r="N12" s="72">
        <v>26</v>
      </c>
      <c r="O12" s="63">
        <v>1997</v>
      </c>
    </row>
    <row r="13" spans="1:15">
      <c r="A13" s="69">
        <v>9</v>
      </c>
      <c r="B13" s="75">
        <v>20.65</v>
      </c>
      <c r="C13" s="61">
        <v>2003</v>
      </c>
      <c r="D13" s="60">
        <v>5.7</v>
      </c>
      <c r="E13" s="63">
        <v>1979</v>
      </c>
      <c r="F13" s="72">
        <v>28</v>
      </c>
      <c r="G13" s="61">
        <v>2013</v>
      </c>
      <c r="H13" s="61">
        <v>7.6</v>
      </c>
      <c r="I13" s="78">
        <v>1979</v>
      </c>
      <c r="J13" s="80">
        <v>11.7</v>
      </c>
      <c r="K13" s="62" t="s">
        <v>60</v>
      </c>
      <c r="L13" s="62">
        <v>-3</v>
      </c>
      <c r="M13" s="81" t="s">
        <v>61</v>
      </c>
      <c r="N13" s="72">
        <v>19.8</v>
      </c>
      <c r="O13" s="63">
        <v>2000</v>
      </c>
    </row>
    <row r="14" spans="1:15" ht="13.5" thickBot="1">
      <c r="A14" s="84">
        <v>10</v>
      </c>
      <c r="B14" s="109">
        <v>19.675000000000001</v>
      </c>
      <c r="C14" s="110">
        <v>2013</v>
      </c>
      <c r="D14" s="111">
        <v>3.1</v>
      </c>
      <c r="E14" s="112">
        <v>1978</v>
      </c>
      <c r="F14" s="113">
        <v>27.9</v>
      </c>
      <c r="G14" s="110">
        <v>2012</v>
      </c>
      <c r="H14" s="110">
        <v>8.3000000000000007</v>
      </c>
      <c r="I14" s="114">
        <v>1978</v>
      </c>
      <c r="J14" s="115">
        <v>18</v>
      </c>
      <c r="K14" s="116" t="s">
        <v>58</v>
      </c>
      <c r="L14" s="116">
        <v>-3.7</v>
      </c>
      <c r="M14" s="117" t="s">
        <v>62</v>
      </c>
      <c r="N14" s="113">
        <v>11.2</v>
      </c>
      <c r="O14" s="112">
        <v>1982</v>
      </c>
    </row>
    <row r="15" spans="1:15">
      <c r="A15" s="68">
        <v>11</v>
      </c>
      <c r="B15" s="100">
        <v>23.024999999999999</v>
      </c>
      <c r="C15" s="101">
        <v>2012</v>
      </c>
      <c r="D15" s="102">
        <v>0.3</v>
      </c>
      <c r="E15" s="103">
        <v>1978</v>
      </c>
      <c r="F15" s="104">
        <v>29.3</v>
      </c>
      <c r="G15" s="101">
        <v>2012</v>
      </c>
      <c r="H15" s="101">
        <v>2.5</v>
      </c>
      <c r="I15" s="105">
        <v>1978</v>
      </c>
      <c r="J15" s="106">
        <v>11.9</v>
      </c>
      <c r="K15" s="107" t="s">
        <v>53</v>
      </c>
      <c r="L15" s="107">
        <v>-3.2</v>
      </c>
      <c r="M15" s="108" t="s">
        <v>63</v>
      </c>
      <c r="N15" s="104">
        <v>16.7</v>
      </c>
      <c r="O15" s="103">
        <v>2013</v>
      </c>
    </row>
    <row r="16" spans="1:15">
      <c r="A16" s="69">
        <v>12</v>
      </c>
      <c r="B16" s="75">
        <v>19.524999999999999</v>
      </c>
      <c r="C16" s="61">
        <v>1998</v>
      </c>
      <c r="D16" s="60">
        <v>4.9000000000000004</v>
      </c>
      <c r="E16" s="63">
        <v>1978</v>
      </c>
      <c r="F16" s="72">
        <v>26.7</v>
      </c>
      <c r="G16" s="61">
        <v>1998</v>
      </c>
      <c r="H16" s="61">
        <v>7.4</v>
      </c>
      <c r="I16" s="78">
        <v>1984</v>
      </c>
      <c r="J16" s="80">
        <v>13.1</v>
      </c>
      <c r="K16" s="62" t="s">
        <v>64</v>
      </c>
      <c r="L16" s="62">
        <v>-4.7</v>
      </c>
      <c r="M16" s="81" t="s">
        <v>55</v>
      </c>
      <c r="N16" s="72">
        <v>28.4</v>
      </c>
      <c r="O16" s="63">
        <v>1990</v>
      </c>
    </row>
    <row r="17" spans="1:15">
      <c r="A17" s="69">
        <v>13</v>
      </c>
      <c r="B17" s="75">
        <v>20.100000000000001</v>
      </c>
      <c r="C17" s="61">
        <v>2007</v>
      </c>
      <c r="D17" s="60">
        <v>7.2</v>
      </c>
      <c r="E17" s="63">
        <v>1978</v>
      </c>
      <c r="F17" s="72">
        <v>27.4</v>
      </c>
      <c r="G17" s="61">
        <v>1985</v>
      </c>
      <c r="H17" s="61">
        <v>8.5</v>
      </c>
      <c r="I17" s="78">
        <v>1984</v>
      </c>
      <c r="J17" s="80">
        <v>14</v>
      </c>
      <c r="K17" s="62" t="s">
        <v>51</v>
      </c>
      <c r="L17" s="62">
        <v>-4.5</v>
      </c>
      <c r="M17" s="81" t="s">
        <v>55</v>
      </c>
      <c r="N17" s="72">
        <v>59</v>
      </c>
      <c r="O17" s="63">
        <v>1987</v>
      </c>
    </row>
    <row r="18" spans="1:15">
      <c r="A18" s="69">
        <v>14</v>
      </c>
      <c r="B18" s="75">
        <v>24.2</v>
      </c>
      <c r="C18" s="61">
        <v>2007</v>
      </c>
      <c r="D18" s="60">
        <v>5.0999999999999996</v>
      </c>
      <c r="E18" s="63">
        <v>1995</v>
      </c>
      <c r="F18" s="72">
        <v>28.6</v>
      </c>
      <c r="G18" s="61">
        <v>1985</v>
      </c>
      <c r="H18" s="61">
        <v>8.6</v>
      </c>
      <c r="I18" s="78">
        <v>1987</v>
      </c>
      <c r="J18" s="80">
        <v>18.100000000000001</v>
      </c>
      <c r="K18" s="62" t="s">
        <v>53</v>
      </c>
      <c r="L18" s="62">
        <v>-5.3</v>
      </c>
      <c r="M18" s="81" t="s">
        <v>55</v>
      </c>
      <c r="N18" s="72">
        <v>10.8</v>
      </c>
      <c r="O18" s="63">
        <v>1976</v>
      </c>
    </row>
    <row r="19" spans="1:15" ht="13.5" thickBot="1">
      <c r="A19" s="70">
        <v>15</v>
      </c>
      <c r="B19" s="76">
        <v>23.4</v>
      </c>
      <c r="C19" s="65">
        <v>1983</v>
      </c>
      <c r="D19" s="64">
        <v>6.125</v>
      </c>
      <c r="E19" s="67">
        <v>1995</v>
      </c>
      <c r="F19" s="73">
        <v>29.7</v>
      </c>
      <c r="G19" s="65">
        <v>1997</v>
      </c>
      <c r="H19" s="65">
        <v>10</v>
      </c>
      <c r="I19" s="79">
        <v>2011</v>
      </c>
      <c r="J19" s="82">
        <v>12.2</v>
      </c>
      <c r="K19" s="66" t="s">
        <v>65</v>
      </c>
      <c r="L19" s="66">
        <v>-5.2</v>
      </c>
      <c r="M19" s="83" t="s">
        <v>55</v>
      </c>
      <c r="N19" s="73">
        <v>42</v>
      </c>
      <c r="O19" s="67">
        <v>1986</v>
      </c>
    </row>
    <row r="20" spans="1:15">
      <c r="A20" s="90">
        <v>16</v>
      </c>
      <c r="B20" s="91">
        <v>25.7</v>
      </c>
      <c r="C20" s="92">
        <v>1983</v>
      </c>
      <c r="D20" s="93">
        <v>6.5750000000000002</v>
      </c>
      <c r="E20" s="94">
        <v>2010</v>
      </c>
      <c r="F20" s="95">
        <v>29.3</v>
      </c>
      <c r="G20" s="92">
        <v>1997</v>
      </c>
      <c r="H20" s="92">
        <v>8.6</v>
      </c>
      <c r="I20" s="96">
        <v>2010</v>
      </c>
      <c r="J20" s="97">
        <v>20.6</v>
      </c>
      <c r="K20" s="98" t="s">
        <v>66</v>
      </c>
      <c r="L20" s="98">
        <v>-5.2</v>
      </c>
      <c r="M20" s="99" t="s">
        <v>55</v>
      </c>
      <c r="N20" s="95">
        <v>88.5</v>
      </c>
      <c r="O20" s="94">
        <v>2010</v>
      </c>
    </row>
    <row r="21" spans="1:15">
      <c r="A21" s="69">
        <v>17</v>
      </c>
      <c r="B21" s="75">
        <v>23.75</v>
      </c>
      <c r="C21" s="61">
        <v>2000</v>
      </c>
      <c r="D21" s="60">
        <v>5.9250000000000007</v>
      </c>
      <c r="E21" s="63">
        <v>2012</v>
      </c>
      <c r="F21" s="72">
        <v>28.7</v>
      </c>
      <c r="G21" s="61">
        <v>2000</v>
      </c>
      <c r="H21" s="61">
        <v>7.5</v>
      </c>
      <c r="I21" s="78">
        <v>2010</v>
      </c>
      <c r="J21" s="80">
        <v>17.3</v>
      </c>
      <c r="K21" s="62" t="s">
        <v>58</v>
      </c>
      <c r="L21" s="62">
        <v>-4.2</v>
      </c>
      <c r="M21" s="81" t="s">
        <v>55</v>
      </c>
      <c r="N21" s="72">
        <v>41</v>
      </c>
      <c r="O21" s="63">
        <v>2010</v>
      </c>
    </row>
    <row r="22" spans="1:15">
      <c r="A22" s="69">
        <v>18</v>
      </c>
      <c r="B22" s="75">
        <v>21</v>
      </c>
      <c r="C22" s="61">
        <v>1996</v>
      </c>
      <c r="D22" s="60">
        <v>5.4</v>
      </c>
      <c r="E22" s="63">
        <v>1991</v>
      </c>
      <c r="F22" s="72">
        <v>28.5</v>
      </c>
      <c r="G22" s="61">
        <v>1994</v>
      </c>
      <c r="H22" s="61">
        <v>6.7</v>
      </c>
      <c r="I22" s="78">
        <v>1991</v>
      </c>
      <c r="J22" s="80">
        <v>18</v>
      </c>
      <c r="K22" s="62" t="s">
        <v>66</v>
      </c>
      <c r="L22" s="62">
        <v>-5.2</v>
      </c>
      <c r="M22" s="81" t="s">
        <v>64</v>
      </c>
      <c r="N22" s="72">
        <v>39.200000000000003</v>
      </c>
      <c r="O22" s="63">
        <v>2008</v>
      </c>
    </row>
    <row r="23" spans="1:15">
      <c r="A23" s="69">
        <v>19</v>
      </c>
      <c r="B23" s="75">
        <v>24.3</v>
      </c>
      <c r="C23" s="61">
        <v>1996</v>
      </c>
      <c r="D23" s="60">
        <v>3</v>
      </c>
      <c r="E23" s="63">
        <v>1991</v>
      </c>
      <c r="F23" s="72">
        <v>28</v>
      </c>
      <c r="G23" s="61">
        <v>1996</v>
      </c>
      <c r="H23" s="61">
        <v>8.4</v>
      </c>
      <c r="I23" s="78">
        <v>1991</v>
      </c>
      <c r="J23" s="80">
        <v>13.8</v>
      </c>
      <c r="K23" s="62" t="s">
        <v>67</v>
      </c>
      <c r="L23" s="62">
        <v>-3.7</v>
      </c>
      <c r="M23" s="81" t="s">
        <v>68</v>
      </c>
      <c r="N23" s="72">
        <v>30.2</v>
      </c>
      <c r="O23" s="63">
        <v>1995</v>
      </c>
    </row>
    <row r="24" spans="1:15" ht="13.5" thickBot="1">
      <c r="A24" s="84">
        <v>20</v>
      </c>
      <c r="B24" s="109">
        <v>21.6</v>
      </c>
      <c r="C24" s="110">
        <v>1977</v>
      </c>
      <c r="D24" s="111">
        <v>6.4</v>
      </c>
      <c r="E24" s="112">
        <v>1995</v>
      </c>
      <c r="F24" s="113">
        <v>28.8</v>
      </c>
      <c r="G24" s="110">
        <v>1979</v>
      </c>
      <c r="H24" s="110">
        <v>6.4</v>
      </c>
      <c r="I24" s="114">
        <v>1995</v>
      </c>
      <c r="J24" s="115">
        <v>12.8</v>
      </c>
      <c r="K24" s="116" t="s">
        <v>58</v>
      </c>
      <c r="L24" s="116">
        <v>-2.7</v>
      </c>
      <c r="M24" s="117" t="s">
        <v>68</v>
      </c>
      <c r="N24" s="113">
        <v>26.8</v>
      </c>
      <c r="O24" s="112">
        <v>2008</v>
      </c>
    </row>
    <row r="25" spans="1:15">
      <c r="A25" s="68">
        <v>21</v>
      </c>
      <c r="B25" s="100">
        <v>22.625</v>
      </c>
      <c r="C25" s="101">
        <v>2012</v>
      </c>
      <c r="D25" s="102">
        <v>5.5</v>
      </c>
      <c r="E25" s="103">
        <v>1988</v>
      </c>
      <c r="F25" s="104">
        <v>29.5</v>
      </c>
      <c r="G25" s="101">
        <v>1979</v>
      </c>
      <c r="H25" s="101">
        <v>8.8000000000000007</v>
      </c>
      <c r="I25" s="105">
        <v>1987</v>
      </c>
      <c r="J25" s="106">
        <v>13.1</v>
      </c>
      <c r="K25" s="107" t="s">
        <v>69</v>
      </c>
      <c r="L25" s="107">
        <v>-1.7</v>
      </c>
      <c r="M25" s="108" t="s">
        <v>55</v>
      </c>
      <c r="N25" s="104">
        <v>42.6</v>
      </c>
      <c r="O25" s="103">
        <v>1987</v>
      </c>
    </row>
    <row r="26" spans="1:15">
      <c r="A26" s="69">
        <v>22</v>
      </c>
      <c r="B26" s="75">
        <v>20.65</v>
      </c>
      <c r="C26" s="61">
        <v>2007</v>
      </c>
      <c r="D26" s="60">
        <v>5.8</v>
      </c>
      <c r="E26" s="63">
        <v>1980</v>
      </c>
      <c r="F26" s="72">
        <v>28.6</v>
      </c>
      <c r="G26" s="61">
        <v>2012</v>
      </c>
      <c r="H26" s="61">
        <v>6.7</v>
      </c>
      <c r="I26" s="78">
        <v>1987</v>
      </c>
      <c r="J26" s="80">
        <v>17</v>
      </c>
      <c r="K26" s="62" t="s">
        <v>66</v>
      </c>
      <c r="L26" s="62">
        <v>1.3</v>
      </c>
      <c r="M26" s="81" t="s">
        <v>55</v>
      </c>
      <c r="N26" s="72">
        <v>34.200000000000003</v>
      </c>
      <c r="O26" s="63">
        <v>1976</v>
      </c>
    </row>
    <row r="27" spans="1:15">
      <c r="A27" s="69">
        <v>23</v>
      </c>
      <c r="B27" s="75">
        <v>21.35</v>
      </c>
      <c r="C27" s="61">
        <v>2002</v>
      </c>
      <c r="D27" s="60">
        <v>5.8250000000000002</v>
      </c>
      <c r="E27" s="63">
        <v>1998</v>
      </c>
      <c r="F27" s="72">
        <v>27.8</v>
      </c>
      <c r="G27" s="61">
        <v>2012</v>
      </c>
      <c r="H27" s="61">
        <v>11.2</v>
      </c>
      <c r="I27" s="78">
        <v>1998</v>
      </c>
      <c r="J27" s="80">
        <v>15.3</v>
      </c>
      <c r="K27" s="62" t="s">
        <v>54</v>
      </c>
      <c r="L27" s="62">
        <v>-5.4</v>
      </c>
      <c r="M27" s="81" t="s">
        <v>55</v>
      </c>
      <c r="N27" s="72">
        <v>28.4</v>
      </c>
      <c r="O27" s="63">
        <v>1978</v>
      </c>
    </row>
    <row r="28" spans="1:15">
      <c r="A28" s="69">
        <v>24</v>
      </c>
      <c r="B28" s="75">
        <v>22.2</v>
      </c>
      <c r="C28" s="61">
        <v>1979</v>
      </c>
      <c r="D28" s="60">
        <v>3.6</v>
      </c>
      <c r="E28" s="63">
        <v>1991</v>
      </c>
      <c r="F28" s="72">
        <v>27.3</v>
      </c>
      <c r="G28" s="61">
        <v>2011</v>
      </c>
      <c r="H28" s="61">
        <v>8.1</v>
      </c>
      <c r="I28" s="78">
        <v>1991</v>
      </c>
      <c r="J28" s="80">
        <v>15</v>
      </c>
      <c r="K28" s="62" t="s">
        <v>54</v>
      </c>
      <c r="L28" s="62">
        <v>-2</v>
      </c>
      <c r="M28" s="81" t="s">
        <v>70</v>
      </c>
      <c r="N28" s="72">
        <v>80.3</v>
      </c>
      <c r="O28" s="63">
        <v>1990</v>
      </c>
    </row>
    <row r="29" spans="1:15" ht="13.5" thickBot="1">
      <c r="A29" s="70">
        <v>25</v>
      </c>
      <c r="B29" s="76">
        <v>24.6</v>
      </c>
      <c r="C29" s="65">
        <v>2007</v>
      </c>
      <c r="D29" s="64">
        <v>7.6</v>
      </c>
      <c r="E29" s="67">
        <v>1991</v>
      </c>
      <c r="F29" s="73">
        <v>31.6</v>
      </c>
      <c r="G29" s="65">
        <v>2007</v>
      </c>
      <c r="H29" s="65">
        <v>14</v>
      </c>
      <c r="I29" s="79">
        <v>1997</v>
      </c>
      <c r="J29" s="82">
        <v>13.7</v>
      </c>
      <c r="K29" s="66" t="s">
        <v>67</v>
      </c>
      <c r="L29" s="66">
        <v>-2.9</v>
      </c>
      <c r="M29" s="83" t="s">
        <v>71</v>
      </c>
      <c r="N29" s="73">
        <v>25.2</v>
      </c>
      <c r="O29" s="67">
        <v>1996</v>
      </c>
    </row>
    <row r="30" spans="1:15">
      <c r="A30" s="90">
        <v>26</v>
      </c>
      <c r="B30" s="91">
        <v>22.7</v>
      </c>
      <c r="C30" s="92">
        <v>2007</v>
      </c>
      <c r="D30" s="93">
        <v>5.5</v>
      </c>
      <c r="E30" s="94">
        <v>1977</v>
      </c>
      <c r="F30" s="95">
        <v>29.8</v>
      </c>
      <c r="G30" s="92">
        <v>2009</v>
      </c>
      <c r="H30" s="92">
        <v>11.5</v>
      </c>
      <c r="I30" s="96">
        <v>1977</v>
      </c>
      <c r="J30" s="97">
        <v>19.8</v>
      </c>
      <c r="K30" s="98" t="s">
        <v>53</v>
      </c>
      <c r="L30" s="98">
        <v>-1.7</v>
      </c>
      <c r="M30" s="99" t="s">
        <v>72</v>
      </c>
      <c r="N30" s="95">
        <v>16.8</v>
      </c>
      <c r="O30" s="94">
        <v>1976</v>
      </c>
    </row>
    <row r="31" spans="1:15">
      <c r="A31" s="69">
        <v>27</v>
      </c>
      <c r="B31" s="75">
        <v>23.875</v>
      </c>
      <c r="C31" s="61">
        <v>2000</v>
      </c>
      <c r="D31" s="60">
        <v>7.2</v>
      </c>
      <c r="E31" s="63">
        <v>1977</v>
      </c>
      <c r="F31" s="72">
        <v>30.6</v>
      </c>
      <c r="G31" s="61">
        <v>2005</v>
      </c>
      <c r="H31" s="61">
        <v>10.1</v>
      </c>
      <c r="I31" s="78">
        <v>2013</v>
      </c>
      <c r="J31" s="80">
        <v>15.5</v>
      </c>
      <c r="K31" s="62" t="s">
        <v>73</v>
      </c>
      <c r="L31" s="62">
        <v>-3.8</v>
      </c>
      <c r="M31" s="81" t="s">
        <v>51</v>
      </c>
      <c r="N31" s="72">
        <v>26.5</v>
      </c>
      <c r="O31" s="63">
        <v>2002</v>
      </c>
    </row>
    <row r="32" spans="1:15">
      <c r="A32" s="69">
        <v>28</v>
      </c>
      <c r="B32" s="75">
        <v>22.35</v>
      </c>
      <c r="C32" s="61">
        <v>2005</v>
      </c>
      <c r="D32" s="60">
        <v>7.7750000000000004</v>
      </c>
      <c r="E32" s="63">
        <v>1997</v>
      </c>
      <c r="F32" s="72">
        <v>30.4</v>
      </c>
      <c r="G32" s="61">
        <v>2005</v>
      </c>
      <c r="H32" s="61">
        <v>11.2</v>
      </c>
      <c r="I32" s="78">
        <v>1997</v>
      </c>
      <c r="J32" s="80">
        <v>15.4</v>
      </c>
      <c r="K32" s="62" t="s">
        <v>53</v>
      </c>
      <c r="L32" s="62">
        <v>-3.5</v>
      </c>
      <c r="M32" s="81" t="s">
        <v>51</v>
      </c>
      <c r="N32" s="72">
        <v>26.9</v>
      </c>
      <c r="O32" s="63">
        <v>2011</v>
      </c>
    </row>
    <row r="33" spans="1:15">
      <c r="A33" s="69">
        <v>29</v>
      </c>
      <c r="B33" s="75">
        <v>23.85</v>
      </c>
      <c r="C33" s="61">
        <v>2005</v>
      </c>
      <c r="D33" s="60">
        <v>7.6</v>
      </c>
      <c r="E33" s="63">
        <v>2009</v>
      </c>
      <c r="F33" s="72">
        <v>31.8</v>
      </c>
      <c r="G33" s="61">
        <v>2005</v>
      </c>
      <c r="H33" s="61">
        <v>11.2</v>
      </c>
      <c r="I33" s="78">
        <v>2009</v>
      </c>
      <c r="J33" s="80">
        <v>14.9</v>
      </c>
      <c r="K33" s="62" t="s">
        <v>70</v>
      </c>
      <c r="L33" s="62">
        <v>-2.2000000000000002</v>
      </c>
      <c r="M33" s="81" t="s">
        <v>68</v>
      </c>
      <c r="N33" s="72">
        <v>20.5</v>
      </c>
      <c r="O33" s="63">
        <v>2009</v>
      </c>
    </row>
    <row r="34" spans="1:15">
      <c r="A34" s="69">
        <v>30</v>
      </c>
      <c r="B34" s="75">
        <v>24.875</v>
      </c>
      <c r="C34" s="61">
        <v>2005</v>
      </c>
      <c r="D34" s="60">
        <v>6.7</v>
      </c>
      <c r="E34" s="63">
        <v>1997</v>
      </c>
      <c r="F34" s="72">
        <v>31.5</v>
      </c>
      <c r="G34" s="61">
        <v>2005</v>
      </c>
      <c r="H34" s="61">
        <v>10.199999999999999</v>
      </c>
      <c r="I34" s="78">
        <v>1997</v>
      </c>
      <c r="J34" s="80">
        <v>13.3</v>
      </c>
      <c r="K34" s="62" t="s">
        <v>74</v>
      </c>
      <c r="L34" s="62">
        <v>-1.2</v>
      </c>
      <c r="M34" s="81" t="s">
        <v>75</v>
      </c>
      <c r="N34" s="72">
        <v>19.2</v>
      </c>
      <c r="O34" s="63">
        <v>1998</v>
      </c>
    </row>
    <row r="35" spans="1:15" ht="13.5" thickBot="1">
      <c r="A35" s="70">
        <v>31</v>
      </c>
      <c r="B35" s="76">
        <v>22.95</v>
      </c>
      <c r="C35" s="65">
        <v>2008</v>
      </c>
      <c r="D35" s="64">
        <v>5.25</v>
      </c>
      <c r="E35" s="67">
        <v>1997</v>
      </c>
      <c r="F35" s="73">
        <v>29.3</v>
      </c>
      <c r="G35" s="65">
        <v>2008</v>
      </c>
      <c r="H35" s="65">
        <v>6.7</v>
      </c>
      <c r="I35" s="79">
        <v>1997</v>
      </c>
      <c r="J35" s="82">
        <v>12.9</v>
      </c>
      <c r="K35" s="66" t="s">
        <v>57</v>
      </c>
      <c r="L35" s="66">
        <v>-1.2</v>
      </c>
      <c r="M35" s="83" t="s">
        <v>68</v>
      </c>
      <c r="N35" s="73">
        <v>9.8000000000000007</v>
      </c>
      <c r="O35" s="67">
        <v>2012</v>
      </c>
    </row>
  </sheetData>
  <mergeCells count="4">
    <mergeCell ref="B3:E3"/>
    <mergeCell ref="F3:I3"/>
    <mergeCell ref="J3:M3"/>
    <mergeCell ref="N3:O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3</vt:i4>
      </vt:variant>
    </vt:vector>
  </HeadingPairs>
  <TitlesOfParts>
    <vt:vector size="5" baseType="lpstr">
      <vt:lpstr>duben</vt:lpstr>
      <vt:lpstr>rekordy pro květen</vt:lpstr>
      <vt:lpstr>Graf 4-1</vt:lpstr>
      <vt:lpstr>Graf 4-2</vt:lpstr>
      <vt:lpstr>Graf 4-3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SPTJS</dc:creator>
  <cp:lastModifiedBy>SPTJS</cp:lastModifiedBy>
  <dcterms:created xsi:type="dcterms:W3CDTF">2014-05-01T06:30:33Z</dcterms:created>
  <dcterms:modified xsi:type="dcterms:W3CDTF">2014-05-01T07:14:06Z</dcterms:modified>
</cp:coreProperties>
</file>