
<file path=[Content_Types].xml><?xml version="1.0" encoding="utf-8"?>
<Types xmlns="http://schemas.openxmlformats.org/package/2006/content-types">
  <Override PartName="/xl/charts/chart6.xml" ContentType="application/vnd.openxmlformats-officedocument.drawingml.chart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5" windowWidth="19155" windowHeight="11820"/>
  </bookViews>
  <sheets>
    <sheet name="prům. teplota" sheetId="2" r:id="rId1"/>
    <sheet name="max. teplota" sheetId="3" r:id="rId2"/>
    <sheet name="minimální teplota" sheetId="5" r:id="rId3"/>
    <sheet name="srážky" sheetId="6" r:id="rId4"/>
    <sheet name="Graf1" sheetId="20" r:id="rId5"/>
    <sheet name="Graf2" sheetId="10" r:id="rId6"/>
    <sheet name="Graf3" sheetId="11" r:id="rId7"/>
    <sheet name="Graf4" sheetId="8" r:id="rId8"/>
    <sheet name="Graf5" sheetId="12" r:id="rId9"/>
    <sheet name="Graf6" sheetId="14" r:id="rId10"/>
    <sheet name="data pro grafy" sheetId="1" r:id="rId11"/>
  </sheets>
  <calcPr calcId="125725"/>
</workbook>
</file>

<file path=xl/calcChain.xml><?xml version="1.0" encoding="utf-8"?>
<calcChain xmlns="http://schemas.openxmlformats.org/spreadsheetml/2006/main">
  <c r="S47" i="6"/>
  <c r="R47"/>
  <c r="Q47"/>
  <c r="S46" l="1"/>
  <c r="R46"/>
  <c r="Q46"/>
  <c r="K46"/>
  <c r="C46" l="1"/>
  <c r="S45"/>
  <c r="R45"/>
  <c r="Q45"/>
  <c r="N45"/>
  <c r="K45"/>
  <c r="K48" l="1"/>
  <c r="K47"/>
  <c r="P46" i="5"/>
  <c r="E46"/>
  <c r="C46"/>
  <c r="P45"/>
  <c r="P48" s="1"/>
  <c r="P46" i="3"/>
  <c r="E46"/>
  <c r="P47" i="5" l="1"/>
  <c r="C46" i="3"/>
  <c r="P45"/>
  <c r="P47" l="1"/>
  <c r="P48"/>
  <c r="P46" i="2"/>
  <c r="E46" l="1"/>
  <c r="C46"/>
  <c r="P45" l="1"/>
  <c r="P48" l="1"/>
  <c r="P47"/>
</calcChain>
</file>

<file path=xl/sharedStrings.xml><?xml version="1.0" encoding="utf-8"?>
<sst xmlns="http://schemas.openxmlformats.org/spreadsheetml/2006/main" count="307" uniqueCount="144">
  <si>
    <t>rok</t>
  </si>
  <si>
    <t>měsíční prům. teplota</t>
  </si>
  <si>
    <t>denní tepl. max.</t>
  </si>
  <si>
    <t>denní tepl. min.</t>
  </si>
  <si>
    <t>průměr 40 let</t>
  </si>
  <si>
    <t>Graf č. 1</t>
  </si>
  <si>
    <t xml:space="preserve">Průměrné teploty </t>
  </si>
  <si>
    <t>Datum</t>
  </si>
  <si>
    <t>1976 -2015</t>
  </si>
  <si>
    <t>průměr</t>
  </si>
  <si>
    <t>prům.t</t>
  </si>
  <si>
    <t>t max</t>
  </si>
  <si>
    <t>t min</t>
  </si>
  <si>
    <t>pent.1</t>
  </si>
  <si>
    <t>dek. 1</t>
  </si>
  <si>
    <t>počet dnů sprůměrnou teplotou:</t>
  </si>
  <si>
    <t>%</t>
  </si>
  <si>
    <t xml:space="preserve">počet dnů </t>
  </si>
  <si>
    <t>celkem</t>
  </si>
  <si>
    <r>
      <rPr>
        <vertAlign val="superscript"/>
        <sz val="10"/>
        <color theme="1"/>
        <rFont val="Arial"/>
        <family val="2"/>
        <charset val="238"/>
      </rPr>
      <t>o</t>
    </r>
    <r>
      <rPr>
        <sz val="10"/>
        <color theme="1"/>
        <rFont val="Arial"/>
        <family val="2"/>
        <charset val="238"/>
      </rPr>
      <t>C</t>
    </r>
  </si>
  <si>
    <t>sm.odch.</t>
  </si>
  <si>
    <t>prům + sm. odch.</t>
  </si>
  <si>
    <t>prům- sm. odch.</t>
  </si>
  <si>
    <t>pořadí od nejvyšší po nejnižší teplotou</t>
  </si>
  <si>
    <t>červeně jsou označeny teplotně nadnormální roky, modře podnormélní</t>
  </si>
  <si>
    <t>prům. t.</t>
  </si>
  <si>
    <t xml:space="preserve">pořadí </t>
  </si>
  <si>
    <t>1976-2015</t>
  </si>
  <si>
    <t>maxim.sráž.</t>
  </si>
  <si>
    <t>poč.</t>
  </si>
  <si>
    <t>mm</t>
  </si>
  <si>
    <t>sr.dnů</t>
  </si>
  <si>
    <t>pent. 1</t>
  </si>
  <si>
    <t>dek.  1</t>
  </si>
  <si>
    <t>úhrn</t>
  </si>
  <si>
    <t xml:space="preserve">Srážky </t>
  </si>
  <si>
    <t>mm srážek</t>
  </si>
  <si>
    <t>pořadí podle množství srážek</t>
  </si>
  <si>
    <t>maximální srážky za den</t>
  </si>
  <si>
    <t>počty srážkových dnů</t>
  </si>
  <si>
    <t>nad 1 mm</t>
  </si>
  <si>
    <t>nad 10 mm</t>
  </si>
  <si>
    <t>max.</t>
  </si>
  <si>
    <t>min.</t>
  </si>
  <si>
    <t xml:space="preserve">Průběh průměrných teplot </t>
  </si>
  <si>
    <t xml:space="preserve">Průběh maximálních teplot </t>
  </si>
  <si>
    <t>měsíční</t>
  </si>
  <si>
    <t>Graf č.2</t>
  </si>
  <si>
    <t>Graf č.3</t>
  </si>
  <si>
    <t xml:space="preserve">Průběh minimálních teplot </t>
  </si>
  <si>
    <t>graf č.4</t>
  </si>
  <si>
    <t>srážky</t>
  </si>
  <si>
    <t xml:space="preserve">Maximální teploty </t>
  </si>
  <si>
    <t xml:space="preserve">Minimální teploty </t>
  </si>
  <si>
    <t>Měsíční průměr minimálních teplot</t>
  </si>
  <si>
    <t>Měsíční průměr maximálníchh teplot</t>
  </si>
  <si>
    <t>měsíční prům. max.t</t>
  </si>
  <si>
    <t>měsíční úhrn</t>
  </si>
  <si>
    <t>denní  max.</t>
  </si>
  <si>
    <t>graf č 5</t>
  </si>
  <si>
    <t>průměrná teplota v pětiletých a desetiletých období</t>
  </si>
  <si>
    <t>1976-1985</t>
  </si>
  <si>
    <t>1986-1995</t>
  </si>
  <si>
    <t>1996-2005</t>
  </si>
  <si>
    <t>2006-2015</t>
  </si>
  <si>
    <t>1976-1980</t>
  </si>
  <si>
    <t>1981-1985</t>
  </si>
  <si>
    <t>1986-1990</t>
  </si>
  <si>
    <t>1991-1995</t>
  </si>
  <si>
    <t>1996-2000</t>
  </si>
  <si>
    <t>2001-2005</t>
  </si>
  <si>
    <t>2006-2010</t>
  </si>
  <si>
    <t>2011-2015</t>
  </si>
  <si>
    <t>období</t>
  </si>
  <si>
    <t>graf. č 6</t>
  </si>
  <si>
    <t xml:space="preserve">počty dnů </t>
  </si>
  <si>
    <t>mrazové</t>
  </si>
  <si>
    <t>mrazové průměr</t>
  </si>
  <si>
    <t>extrémy</t>
  </si>
  <si>
    <t>extrém</t>
  </si>
  <si>
    <t>(nad nebo pod sm. odch. od průměru)</t>
  </si>
  <si>
    <t>průměr 1901-1950</t>
  </si>
  <si>
    <t>letní</t>
  </si>
  <si>
    <t>průměr 1900-1950</t>
  </si>
  <si>
    <t>květen</t>
  </si>
  <si>
    <t>1900-1950</t>
  </si>
  <si>
    <t>24-25,9</t>
  </si>
  <si>
    <t>22-23,9</t>
  </si>
  <si>
    <t>20-21,9</t>
  </si>
  <si>
    <t>18-19,9</t>
  </si>
  <si>
    <t>16-17,9</t>
  </si>
  <si>
    <t>14-15,9</t>
  </si>
  <si>
    <t>12-13,9</t>
  </si>
  <si>
    <t>10-11,9</t>
  </si>
  <si>
    <t>8-9,9</t>
  </si>
  <si>
    <t>6-7,9</t>
  </si>
  <si>
    <t>4-5,9</t>
  </si>
  <si>
    <t>2-3,9</t>
  </si>
  <si>
    <t>0-1,9</t>
  </si>
  <si>
    <t>nad 30</t>
  </si>
  <si>
    <t>28-29,9</t>
  </si>
  <si>
    <t>26-27,9</t>
  </si>
  <si>
    <t>letní- průměr</t>
  </si>
  <si>
    <t>1977</t>
  </si>
  <si>
    <t>1982</t>
  </si>
  <si>
    <t>2007</t>
  </si>
  <si>
    <t>2002</t>
  </si>
  <si>
    <t>1980</t>
  </si>
  <si>
    <t>1978</t>
  </si>
  <si>
    <t>2011</t>
  </si>
  <si>
    <t>2013</t>
  </si>
  <si>
    <t>1979</t>
  </si>
  <si>
    <t>2003</t>
  </si>
  <si>
    <t>2005</t>
  </si>
  <si>
    <t>1984</t>
  </si>
  <si>
    <t>1988</t>
  </si>
  <si>
    <t>2012</t>
  </si>
  <si>
    <t>1994</t>
  </si>
  <si>
    <t>1983</t>
  </si>
  <si>
    <t>1996</t>
  </si>
  <si>
    <t>1990</t>
  </si>
  <si>
    <t>1997</t>
  </si>
  <si>
    <t>1998</t>
  </si>
  <si>
    <t>1991</t>
  </si>
  <si>
    <t>1992</t>
  </si>
  <si>
    <t>1981</t>
  </si>
  <si>
    <t>1999</t>
  </si>
  <si>
    <t>1993</t>
  </si>
  <si>
    <t>nad 20</t>
  </si>
  <si>
    <t>18,1-20</t>
  </si>
  <si>
    <t>16,1-18</t>
  </si>
  <si>
    <t>14,1-16</t>
  </si>
  <si>
    <t>12,1-14</t>
  </si>
  <si>
    <t>10,1-12</t>
  </si>
  <si>
    <t>9,1-10</t>
  </si>
  <si>
    <t>6,1-8</t>
  </si>
  <si>
    <t>4,1-6</t>
  </si>
  <si>
    <t>2,1-4</t>
  </si>
  <si>
    <t>0-2</t>
  </si>
  <si>
    <t>-0,1 až -1,9</t>
  </si>
  <si>
    <t>-2 až -3,9</t>
  </si>
  <si>
    <t>-4 až -5,9</t>
  </si>
  <si>
    <t>-6 až -7,9</t>
  </si>
  <si>
    <t>-8 až -9,9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</si>
</sst>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_)"/>
    <numFmt numFmtId="166" formatCode="0_)"/>
  </numFmts>
  <fonts count="10">
    <font>
      <sz val="10"/>
      <color theme="1"/>
      <name val="Arial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 CE"/>
      <family val="2"/>
      <charset val="238"/>
    </font>
    <font>
      <sz val="12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9">
    <xf numFmtId="0" fontId="0" fillId="0" borderId="0" xfId="0"/>
    <xf numFmtId="164" fontId="0" fillId="0" borderId="0" xfId="0" applyNumberFormat="1"/>
    <xf numFmtId="0" fontId="1" fillId="0" borderId="0" xfId="0" applyFont="1" applyFill="1" applyAlignment="1" applyProtection="1"/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 applyProtection="1"/>
    <xf numFmtId="0" fontId="2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 applyAlignment="1" applyProtection="1"/>
    <xf numFmtId="0" fontId="2" fillId="0" borderId="1" xfId="0" applyFont="1" applyFill="1" applyBorder="1" applyProtection="1"/>
    <xf numFmtId="165" fontId="2" fillId="0" borderId="6" xfId="0" applyNumberFormat="1" applyFont="1" applyFill="1" applyBorder="1" applyProtection="1"/>
    <xf numFmtId="0" fontId="3" fillId="0" borderId="6" xfId="0" applyNumberFormat="1" applyFont="1" applyFill="1" applyBorder="1" applyAlignment="1" applyProtection="1">
      <alignment horizontal="center"/>
    </xf>
    <xf numFmtId="49" fontId="3" fillId="0" borderId="6" xfId="0" applyNumberFormat="1" applyFont="1" applyFill="1" applyBorder="1" applyAlignment="1" applyProtection="1">
      <alignment horizontal="center"/>
    </xf>
    <xf numFmtId="0" fontId="2" fillId="0" borderId="3" xfId="0" applyFont="1" applyFill="1" applyBorder="1" applyProtection="1"/>
    <xf numFmtId="165" fontId="2" fillId="0" borderId="5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horizontal="center"/>
    </xf>
    <xf numFmtId="49" fontId="3" fillId="0" borderId="5" xfId="0" applyNumberFormat="1" applyFont="1" applyFill="1" applyBorder="1" applyAlignment="1" applyProtection="1">
      <alignment horizontal="center"/>
    </xf>
    <xf numFmtId="0" fontId="2" fillId="0" borderId="7" xfId="0" applyFont="1" applyFill="1" applyBorder="1" applyProtection="1"/>
    <xf numFmtId="165" fontId="2" fillId="0" borderId="8" xfId="0" applyNumberFormat="1" applyFont="1" applyFill="1" applyBorder="1" applyProtection="1"/>
    <xf numFmtId="0" fontId="3" fillId="0" borderId="8" xfId="0" applyNumberFormat="1" applyFont="1" applyFill="1" applyBorder="1" applyAlignment="1" applyProtection="1">
      <alignment horizontal="center"/>
    </xf>
    <xf numFmtId="49" fontId="3" fillId="0" borderId="8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Protection="1"/>
    <xf numFmtId="0" fontId="3" fillId="0" borderId="7" xfId="0" applyFont="1" applyFill="1" applyBorder="1" applyProtection="1"/>
    <xf numFmtId="0" fontId="3" fillId="0" borderId="3" xfId="0" applyFont="1" applyFill="1" applyBorder="1" applyAlignment="1" applyProtection="1"/>
    <xf numFmtId="0" fontId="3" fillId="0" borderId="9" xfId="0" applyFont="1" applyFill="1" applyBorder="1" applyAlignment="1" applyProtection="1"/>
    <xf numFmtId="165" fontId="2" fillId="0" borderId="10" xfId="0" applyNumberFormat="1" applyFont="1" applyFill="1" applyBorder="1" applyProtection="1"/>
    <xf numFmtId="0" fontId="3" fillId="0" borderId="10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164" fontId="0" fillId="3" borderId="0" xfId="0" applyNumberFormat="1" applyFill="1"/>
    <xf numFmtId="164" fontId="0" fillId="2" borderId="0" xfId="0" applyNumberFormat="1" applyFill="1"/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0" fillId="0" borderId="12" xfId="0" applyBorder="1"/>
    <xf numFmtId="0" fontId="0" fillId="0" borderId="20" xfId="0" applyBorder="1"/>
    <xf numFmtId="164" fontId="0" fillId="0" borderId="13" xfId="0" applyNumberFormat="1" applyBorder="1"/>
    <xf numFmtId="0" fontId="0" fillId="0" borderId="16" xfId="0" applyBorder="1"/>
    <xf numFmtId="0" fontId="0" fillId="0" borderId="21" xfId="0" applyBorder="1"/>
    <xf numFmtId="0" fontId="0" fillId="0" borderId="14" xfId="0" applyBorder="1"/>
    <xf numFmtId="0" fontId="0" fillId="0" borderId="4" xfId="0" applyBorder="1"/>
    <xf numFmtId="164" fontId="0" fillId="0" borderId="15" xfId="0" applyNumberFormat="1" applyBorder="1"/>
    <xf numFmtId="164" fontId="0" fillId="0" borderId="19" xfId="0" applyNumberFormat="1" applyBorder="1"/>
    <xf numFmtId="0" fontId="0" fillId="0" borderId="17" xfId="0" applyBorder="1"/>
    <xf numFmtId="0" fontId="6" fillId="0" borderId="31" xfId="0" applyFont="1" applyFill="1" applyBorder="1" applyAlignment="1" applyProtection="1"/>
    <xf numFmtId="0" fontId="6" fillId="0" borderId="34" xfId="0" applyFont="1" applyFill="1" applyBorder="1"/>
    <xf numFmtId="0" fontId="7" fillId="0" borderId="35" xfId="0" applyFont="1" applyFill="1" applyBorder="1"/>
    <xf numFmtId="0" fontId="7" fillId="0" borderId="35" xfId="0" applyFont="1" applyFill="1" applyBorder="1" applyAlignment="1" applyProtection="1"/>
    <xf numFmtId="0" fontId="7" fillId="0" borderId="36" xfId="0" applyFont="1" applyFill="1" applyBorder="1"/>
    <xf numFmtId="0" fontId="7" fillId="0" borderId="37" xfId="0" applyFont="1" applyFill="1" applyBorder="1" applyAlignment="1" applyProtection="1"/>
    <xf numFmtId="0" fontId="6" fillId="0" borderId="31" xfId="0" applyFont="1" applyFill="1" applyBorder="1" applyProtection="1"/>
    <xf numFmtId="165" fontId="7" fillId="0" borderId="32" xfId="0" applyNumberFormat="1" applyFont="1" applyFill="1" applyBorder="1" applyProtection="1"/>
    <xf numFmtId="49" fontId="6" fillId="0" borderId="32" xfId="0" applyNumberFormat="1" applyFont="1" applyFill="1" applyBorder="1" applyAlignment="1" applyProtection="1">
      <alignment horizontal="right"/>
    </xf>
    <xf numFmtId="0" fontId="6" fillId="0" borderId="34" xfId="0" applyFont="1" applyFill="1" applyBorder="1" applyProtection="1"/>
    <xf numFmtId="165" fontId="7" fillId="0" borderId="37" xfId="0" applyNumberFormat="1" applyFont="1" applyFill="1" applyBorder="1" applyProtection="1"/>
    <xf numFmtId="49" fontId="6" fillId="0" borderId="37" xfId="0" applyNumberFormat="1" applyFont="1" applyFill="1" applyBorder="1" applyAlignment="1" applyProtection="1">
      <alignment horizontal="right"/>
    </xf>
    <xf numFmtId="0" fontId="6" fillId="0" borderId="38" xfId="0" applyFont="1" applyFill="1" applyBorder="1" applyProtection="1"/>
    <xf numFmtId="165" fontId="7" fillId="0" borderId="39" xfId="0" applyNumberFormat="1" applyFont="1" applyFill="1" applyBorder="1" applyProtection="1"/>
    <xf numFmtId="49" fontId="6" fillId="0" borderId="39" xfId="0" applyNumberFormat="1" applyFont="1" applyFill="1" applyBorder="1" applyAlignment="1" applyProtection="1">
      <alignment horizontal="right"/>
    </xf>
    <xf numFmtId="49" fontId="6" fillId="0" borderId="8" xfId="0" applyNumberFormat="1" applyFont="1" applyFill="1" applyBorder="1" applyAlignment="1" applyProtection="1">
      <alignment horizontal="right"/>
    </xf>
    <xf numFmtId="49" fontId="6" fillId="0" borderId="8" xfId="0" applyNumberFormat="1" applyFont="1" applyFill="1" applyBorder="1" applyAlignment="1">
      <alignment horizontal="right"/>
    </xf>
    <xf numFmtId="0" fontId="6" fillId="0" borderId="34" xfId="0" applyFont="1" applyFill="1" applyBorder="1" applyAlignment="1" applyProtection="1"/>
    <xf numFmtId="0" fontId="8" fillId="0" borderId="15" xfId="0" applyFont="1" applyFill="1" applyBorder="1" applyAlignment="1" applyProtection="1"/>
    <xf numFmtId="0" fontId="8" fillId="0" borderId="41" xfId="0" applyFont="1" applyFill="1" applyBorder="1" applyAlignment="1" applyProtection="1"/>
    <xf numFmtId="166" fontId="6" fillId="0" borderId="42" xfId="0" applyNumberFormat="1" applyFont="1" applyFill="1" applyBorder="1" applyProtection="1"/>
    <xf numFmtId="166" fontId="6" fillId="0" borderId="41" xfId="0" applyNumberFormat="1" applyFont="1" applyFill="1" applyBorder="1" applyProtection="1"/>
    <xf numFmtId="166" fontId="6" fillId="0" borderId="11" xfId="0" applyNumberFormat="1" applyFont="1" applyFill="1" applyBorder="1" applyProtection="1"/>
    <xf numFmtId="166" fontId="7" fillId="0" borderId="41" xfId="0" applyNumberFormat="1" applyFont="1" applyFill="1" applyBorder="1" applyProtection="1"/>
    <xf numFmtId="166" fontId="7" fillId="0" borderId="11" xfId="0" applyNumberFormat="1" applyFont="1" applyFill="1" applyBorder="1" applyProtection="1"/>
    <xf numFmtId="0" fontId="6" fillId="0" borderId="43" xfId="0" applyFont="1" applyFill="1" applyBorder="1" applyAlignment="1" applyProtection="1"/>
    <xf numFmtId="165" fontId="7" fillId="0" borderId="11" xfId="0" applyNumberFormat="1" applyFont="1" applyFill="1" applyBorder="1" applyProtection="1"/>
    <xf numFmtId="0" fontId="0" fillId="3" borderId="13" xfId="0" applyFill="1" applyBorder="1"/>
    <xf numFmtId="0" fontId="0" fillId="0" borderId="13" xfId="0" applyBorder="1"/>
    <xf numFmtId="0" fontId="0" fillId="0" borderId="1" xfId="0" applyBorder="1"/>
    <xf numFmtId="0" fontId="0" fillId="0" borderId="32" xfId="0" applyBorder="1"/>
    <xf numFmtId="0" fontId="0" fillId="0" borderId="44" xfId="0" applyBorder="1"/>
    <xf numFmtId="0" fontId="0" fillId="0" borderId="45" xfId="0" applyBorder="1"/>
    <xf numFmtId="0" fontId="0" fillId="0" borderId="42" xfId="0" applyBorder="1"/>
    <xf numFmtId="165" fontId="0" fillId="0" borderId="0" xfId="0" applyNumberFormat="1"/>
    <xf numFmtId="164" fontId="0" fillId="0" borderId="2" xfId="0" applyNumberFormat="1" applyBorder="1"/>
    <xf numFmtId="0" fontId="0" fillId="3" borderId="12" xfId="0" applyFill="1" applyBorder="1"/>
    <xf numFmtId="0" fontId="0" fillId="3" borderId="20" xfId="0" applyFill="1" applyBorder="1"/>
    <xf numFmtId="0" fontId="0" fillId="2" borderId="16" xfId="0" applyFill="1" applyBorder="1"/>
    <xf numFmtId="0" fontId="0" fillId="2" borderId="21" xfId="0" applyFill="1" applyBorder="1"/>
    <xf numFmtId="0" fontId="0" fillId="2" borderId="17" xfId="0" applyFill="1" applyBorder="1"/>
    <xf numFmtId="0" fontId="2" fillId="0" borderId="1" xfId="0" applyFont="1" applyFill="1" applyBorder="1" applyAlignment="1" applyProtection="1"/>
    <xf numFmtId="0" fontId="2" fillId="0" borderId="4" xfId="0" applyFont="1" applyFill="1" applyBorder="1"/>
    <xf numFmtId="0" fontId="2" fillId="0" borderId="5" xfId="0" applyFont="1" applyFill="1" applyBorder="1" applyAlignment="1" applyProtection="1"/>
    <xf numFmtId="0" fontId="2" fillId="0" borderId="3" xfId="0" applyFont="1" applyFill="1" applyBorder="1" applyAlignment="1" applyProtection="1"/>
    <xf numFmtId="0" fontId="2" fillId="0" borderId="9" xfId="0" applyFont="1" applyFill="1" applyBorder="1" applyAlignment="1" applyProtection="1"/>
    <xf numFmtId="0" fontId="5" fillId="0" borderId="18" xfId="0" applyFont="1" applyBorder="1"/>
    <xf numFmtId="0" fontId="5" fillId="0" borderId="2" xfId="0" applyFont="1" applyBorder="1"/>
    <xf numFmtId="0" fontId="5" fillId="0" borderId="19" xfId="0" applyFont="1" applyBorder="1"/>
    <xf numFmtId="0" fontId="5" fillId="0" borderId="0" xfId="0" applyFont="1"/>
    <xf numFmtId="0" fontId="2" fillId="0" borderId="15" xfId="0" applyFont="1" applyFill="1" applyBorder="1"/>
    <xf numFmtId="0" fontId="2" fillId="0" borderId="41" xfId="0" applyFont="1" applyFill="1" applyBorder="1" applyAlignment="1" applyProtection="1"/>
    <xf numFmtId="49" fontId="3" fillId="0" borderId="42" xfId="0" applyNumberFormat="1" applyFont="1" applyFill="1" applyBorder="1" applyAlignment="1" applyProtection="1">
      <alignment horizontal="center"/>
    </xf>
    <xf numFmtId="49" fontId="3" fillId="0" borderId="41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49" fontId="3" fillId="0" borderId="46" xfId="0" applyNumberFormat="1" applyFont="1" applyFill="1" applyBorder="1" applyAlignment="1">
      <alignment horizontal="center"/>
    </xf>
    <xf numFmtId="0" fontId="0" fillId="4" borderId="25" xfId="0" applyFill="1" applyBorder="1"/>
    <xf numFmtId="0" fontId="0" fillId="4" borderId="26" xfId="0" applyFill="1" applyBorder="1"/>
    <xf numFmtId="164" fontId="0" fillId="4" borderId="13" xfId="0" applyNumberFormat="1" applyFill="1" applyBorder="1"/>
    <xf numFmtId="0" fontId="0" fillId="4" borderId="27" xfId="0" applyFill="1" applyBorder="1"/>
    <xf numFmtId="0" fontId="0" fillId="0" borderId="47" xfId="0" applyBorder="1"/>
    <xf numFmtId="0" fontId="0" fillId="4" borderId="45" xfId="0" applyFill="1" applyBorder="1"/>
    <xf numFmtId="0" fontId="0" fillId="4" borderId="42" xfId="0" applyFill="1" applyBorder="1"/>
    <xf numFmtId="0" fontId="0" fillId="4" borderId="13" xfId="0" applyFill="1" applyBorder="1"/>
    <xf numFmtId="14" fontId="0" fillId="0" borderId="0" xfId="0" applyNumberFormat="1"/>
    <xf numFmtId="1" fontId="0" fillId="0" borderId="0" xfId="0" applyNumberFormat="1"/>
    <xf numFmtId="0" fontId="0" fillId="0" borderId="48" xfId="0" applyBorder="1"/>
    <xf numFmtId="164" fontId="0" fillId="0" borderId="48" xfId="0" applyNumberFormat="1" applyBorder="1"/>
    <xf numFmtId="0" fontId="0" fillId="0" borderId="9" xfId="0" applyBorder="1"/>
    <xf numFmtId="0" fontId="0" fillId="0" borderId="10" xfId="0" applyBorder="1"/>
    <xf numFmtId="164" fontId="0" fillId="0" borderId="46" xfId="0" applyNumberFormat="1" applyBorder="1"/>
    <xf numFmtId="0" fontId="0" fillId="0" borderId="49" xfId="0" applyBorder="1"/>
    <xf numFmtId="0" fontId="0" fillId="0" borderId="50" xfId="0" applyBorder="1"/>
    <xf numFmtId="0" fontId="0" fillId="4" borderId="0" xfId="0" applyFill="1"/>
    <xf numFmtId="164" fontId="0" fillId="4" borderId="0" xfId="0" applyNumberFormat="1" applyFill="1"/>
    <xf numFmtId="0" fontId="0" fillId="0" borderId="0" xfId="0" applyBorder="1"/>
    <xf numFmtId="164" fontId="0" fillId="0" borderId="0" xfId="0" applyNumberFormat="1" applyBorder="1"/>
    <xf numFmtId="0" fontId="5" fillId="0" borderId="48" xfId="0" applyFont="1" applyBorder="1"/>
    <xf numFmtId="164" fontId="5" fillId="4" borderId="48" xfId="0" applyNumberFormat="1" applyFont="1" applyFill="1" applyBorder="1"/>
    <xf numFmtId="0" fontId="0" fillId="4" borderId="18" xfId="0" applyFill="1" applyBorder="1"/>
    <xf numFmtId="164" fontId="0" fillId="4" borderId="22" xfId="0" applyNumberFormat="1" applyFill="1" applyBorder="1"/>
    <xf numFmtId="0" fontId="0" fillId="4" borderId="28" xfId="0" applyFill="1" applyBorder="1"/>
    <xf numFmtId="0" fontId="0" fillId="4" borderId="12" xfId="0" applyFill="1" applyBorder="1"/>
    <xf numFmtId="164" fontId="0" fillId="4" borderId="23" xfId="0" applyNumberFormat="1" applyFill="1" applyBorder="1"/>
    <xf numFmtId="0" fontId="0" fillId="4" borderId="29" xfId="0" applyFill="1" applyBorder="1"/>
    <xf numFmtId="0" fontId="0" fillId="4" borderId="16" xfId="0" applyFill="1" applyBorder="1"/>
    <xf numFmtId="164" fontId="0" fillId="4" borderId="24" xfId="0" applyNumberFormat="1" applyFill="1" applyBorder="1"/>
    <xf numFmtId="0" fontId="0" fillId="4" borderId="30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/>
    <xf numFmtId="0" fontId="2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/>
    <xf numFmtId="0" fontId="9" fillId="0" borderId="19" xfId="0" applyFont="1" applyFill="1" applyBorder="1" applyAlignment="1"/>
    <xf numFmtId="0" fontId="7" fillId="0" borderId="33" xfId="0" applyFont="1" applyFill="1" applyBorder="1" applyAlignment="1" applyProtection="1">
      <alignment horizontal="center"/>
    </xf>
    <xf numFmtId="0" fontId="0" fillId="0" borderId="33" xfId="0" applyBorder="1" applyAlignment="1"/>
    <xf numFmtId="0" fontId="0" fillId="0" borderId="40" xfId="0" applyBorder="1" applyAlignment="1"/>
    <xf numFmtId="164" fontId="0" fillId="3" borderId="19" xfId="0" applyNumberFormat="1" applyFill="1" applyBorder="1"/>
    <xf numFmtId="164" fontId="0" fillId="3" borderId="13" xfId="0" applyNumberFormat="1" applyFill="1" applyBorder="1"/>
    <xf numFmtId="164" fontId="0" fillId="2" borderId="13" xfId="0" applyNumberFormat="1" applyFill="1" applyBorder="1"/>
    <xf numFmtId="164" fontId="0" fillId="2" borderId="17" xfId="0" applyNumberFormat="1" applyFill="1" applyBorder="1"/>
    <xf numFmtId="0" fontId="0" fillId="2" borderId="13" xfId="0" applyFill="1" applyBorder="1"/>
    <xf numFmtId="0" fontId="0" fillId="3" borderId="19" xfId="0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1.xml"/><Relationship Id="rId15" Type="http://schemas.openxmlformats.org/officeDocument/2006/relationships/calcChain" Target="calcChain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baseline="0"/>
              <a:t> Průměrné teploty na stanici Mořkov v květnu</a:t>
            </a:r>
            <a:endParaRPr lang="cs-CZ"/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'data pro grafy'!$B$3</c:f>
              <c:strCache>
                <c:ptCount val="1"/>
                <c:pt idx="0">
                  <c:v>měsíční prům. teplota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'data pro grafy'!$A$4:$A$43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grafy'!$B$4:$B$43</c:f>
              <c:numCache>
                <c:formatCode>0.0</c:formatCode>
                <c:ptCount val="40"/>
                <c:pt idx="0">
                  <c:v>12.516129032258062</c:v>
                </c:pt>
                <c:pt idx="1">
                  <c:v>12.235483870967743</c:v>
                </c:pt>
                <c:pt idx="2">
                  <c:v>10.896774193548385</c:v>
                </c:pt>
                <c:pt idx="3">
                  <c:v>13.735483870967743</c:v>
                </c:pt>
                <c:pt idx="4">
                  <c:v>9.8354838709677423</c:v>
                </c:pt>
                <c:pt idx="5">
                  <c:v>14.125806451612902</c:v>
                </c:pt>
                <c:pt idx="6">
                  <c:v>13.24193548387097</c:v>
                </c:pt>
                <c:pt idx="7">
                  <c:v>15.074193548387097</c:v>
                </c:pt>
                <c:pt idx="8">
                  <c:v>12.74193548387097</c:v>
                </c:pt>
                <c:pt idx="9">
                  <c:v>13.870967741935484</c:v>
                </c:pt>
                <c:pt idx="10">
                  <c:v>14.780645161290325</c:v>
                </c:pt>
                <c:pt idx="11">
                  <c:v>10.800000000000002</c:v>
                </c:pt>
                <c:pt idx="12">
                  <c:v>13.92258064516129</c:v>
                </c:pt>
                <c:pt idx="13">
                  <c:v>12.4</c:v>
                </c:pt>
                <c:pt idx="14">
                  <c:v>12.980645161290326</c:v>
                </c:pt>
                <c:pt idx="15">
                  <c:v>9.2548387096774203</c:v>
                </c:pt>
                <c:pt idx="16">
                  <c:v>12.883870967741936</c:v>
                </c:pt>
                <c:pt idx="17">
                  <c:v>14.590322580645161</c:v>
                </c:pt>
                <c:pt idx="18">
                  <c:v>12.877419354838707</c:v>
                </c:pt>
                <c:pt idx="19">
                  <c:v>12.015322580645162</c:v>
                </c:pt>
                <c:pt idx="20">
                  <c:v>13.661290322580646</c:v>
                </c:pt>
                <c:pt idx="21">
                  <c:v>13.537096774193545</c:v>
                </c:pt>
                <c:pt idx="22">
                  <c:v>14.001612903225807</c:v>
                </c:pt>
                <c:pt idx="23">
                  <c:v>13.882258064516128</c:v>
                </c:pt>
                <c:pt idx="24">
                  <c:v>15.162903225806454</c:v>
                </c:pt>
                <c:pt idx="25">
                  <c:v>14.429032258064517</c:v>
                </c:pt>
                <c:pt idx="26">
                  <c:v>16.748387096774195</c:v>
                </c:pt>
                <c:pt idx="27">
                  <c:v>15.58387096774193</c:v>
                </c:pt>
                <c:pt idx="28">
                  <c:v>12.086290322580643</c:v>
                </c:pt>
                <c:pt idx="29">
                  <c:v>13.74193548387097</c:v>
                </c:pt>
                <c:pt idx="30">
                  <c:v>13.094354838709679</c:v>
                </c:pt>
                <c:pt idx="31">
                  <c:v>15.253225806451612</c:v>
                </c:pt>
                <c:pt idx="32">
                  <c:v>13.400806451612905</c:v>
                </c:pt>
                <c:pt idx="33">
                  <c:v>13.525806451612903</c:v>
                </c:pt>
                <c:pt idx="34">
                  <c:v>11.920967741935485</c:v>
                </c:pt>
                <c:pt idx="35">
                  <c:v>12.704032258064521</c:v>
                </c:pt>
                <c:pt idx="36">
                  <c:v>15.003225806451615</c:v>
                </c:pt>
                <c:pt idx="37">
                  <c:v>13.850806451612906</c:v>
                </c:pt>
                <c:pt idx="38">
                  <c:v>12.787903225806449</c:v>
                </c:pt>
                <c:pt idx="39">
                  <c:v>12.70967741935484</c:v>
                </c:pt>
              </c:numCache>
            </c:numRef>
          </c:val>
        </c:ser>
        <c:axId val="55509376"/>
        <c:axId val="55511296"/>
      </c:barChart>
      <c:lineChart>
        <c:grouping val="standard"/>
        <c:ser>
          <c:idx val="2"/>
          <c:order val="1"/>
          <c:tx>
            <c:strRef>
              <c:f>'data pro grafy'!$C$3</c:f>
              <c:strCache>
                <c:ptCount val="1"/>
                <c:pt idx="0">
                  <c:v>denní tepl. max.</c:v>
                </c:pt>
              </c:strCache>
            </c:strRef>
          </c:tx>
          <c:marker>
            <c:symbol val="none"/>
          </c:marker>
          <c:cat>
            <c:numRef>
              <c:f>'data pro grafy'!$A$4:$A$43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grafy'!$C$4:$C$43</c:f>
              <c:numCache>
                <c:formatCode>0.0</c:formatCode>
                <c:ptCount val="40"/>
                <c:pt idx="0">
                  <c:v>16.5</c:v>
                </c:pt>
                <c:pt idx="1">
                  <c:v>23.3</c:v>
                </c:pt>
                <c:pt idx="2">
                  <c:v>17.600000000000001</c:v>
                </c:pt>
                <c:pt idx="3">
                  <c:v>22.7</c:v>
                </c:pt>
                <c:pt idx="4">
                  <c:v>18</c:v>
                </c:pt>
                <c:pt idx="5">
                  <c:v>21.5</c:v>
                </c:pt>
                <c:pt idx="6">
                  <c:v>21.1</c:v>
                </c:pt>
                <c:pt idx="7">
                  <c:v>25.7</c:v>
                </c:pt>
                <c:pt idx="8">
                  <c:v>19.399999999999999</c:v>
                </c:pt>
                <c:pt idx="9">
                  <c:v>20.3</c:v>
                </c:pt>
                <c:pt idx="10">
                  <c:v>21</c:v>
                </c:pt>
                <c:pt idx="11">
                  <c:v>16.100000000000001</c:v>
                </c:pt>
                <c:pt idx="12">
                  <c:v>18.7</c:v>
                </c:pt>
                <c:pt idx="13">
                  <c:v>18</c:v>
                </c:pt>
                <c:pt idx="14">
                  <c:v>18.3</c:v>
                </c:pt>
                <c:pt idx="15">
                  <c:v>15.7</c:v>
                </c:pt>
                <c:pt idx="16">
                  <c:v>16.899999999999999</c:v>
                </c:pt>
                <c:pt idx="17">
                  <c:v>20.2</c:v>
                </c:pt>
                <c:pt idx="18">
                  <c:v>20.824999999999999</c:v>
                </c:pt>
                <c:pt idx="19">
                  <c:v>19.975000000000001</c:v>
                </c:pt>
                <c:pt idx="20">
                  <c:v>24.3</c:v>
                </c:pt>
                <c:pt idx="21">
                  <c:v>21.45</c:v>
                </c:pt>
                <c:pt idx="22">
                  <c:v>21.55</c:v>
                </c:pt>
                <c:pt idx="23">
                  <c:v>22.8</c:v>
                </c:pt>
                <c:pt idx="24">
                  <c:v>23.875</c:v>
                </c:pt>
                <c:pt idx="25">
                  <c:v>20.5</c:v>
                </c:pt>
                <c:pt idx="26">
                  <c:v>24.7</c:v>
                </c:pt>
                <c:pt idx="27">
                  <c:v>22.5</c:v>
                </c:pt>
                <c:pt idx="28">
                  <c:v>18.3</c:v>
                </c:pt>
                <c:pt idx="29">
                  <c:v>24.875</c:v>
                </c:pt>
                <c:pt idx="30">
                  <c:v>19.975000000000001</c:v>
                </c:pt>
                <c:pt idx="31">
                  <c:v>24.6</c:v>
                </c:pt>
                <c:pt idx="32">
                  <c:v>22.95</c:v>
                </c:pt>
                <c:pt idx="33">
                  <c:v>21.324999999999999</c:v>
                </c:pt>
                <c:pt idx="34">
                  <c:v>16.024999999999999</c:v>
                </c:pt>
                <c:pt idx="35">
                  <c:v>21.6</c:v>
                </c:pt>
                <c:pt idx="36">
                  <c:v>23.024999999999999</c:v>
                </c:pt>
                <c:pt idx="37">
                  <c:v>21.5</c:v>
                </c:pt>
                <c:pt idx="38">
                  <c:v>23.824999999999999</c:v>
                </c:pt>
                <c:pt idx="39">
                  <c:v>20.350000000000001</c:v>
                </c:pt>
              </c:numCache>
            </c:numRef>
          </c:val>
        </c:ser>
        <c:ser>
          <c:idx val="3"/>
          <c:order val="2"/>
          <c:tx>
            <c:strRef>
              <c:f>'data pro grafy'!$D$3</c:f>
              <c:strCache>
                <c:ptCount val="1"/>
                <c:pt idx="0">
                  <c:v>denní tepl. min.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'data pro grafy'!$A$4:$A$43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grafy'!$D$4:$D$43</c:f>
              <c:numCache>
                <c:formatCode>0.0</c:formatCode>
                <c:ptCount val="40"/>
                <c:pt idx="0">
                  <c:v>6.5</c:v>
                </c:pt>
                <c:pt idx="1">
                  <c:v>5.5</c:v>
                </c:pt>
                <c:pt idx="2">
                  <c:v>0.3</c:v>
                </c:pt>
                <c:pt idx="3">
                  <c:v>3.9</c:v>
                </c:pt>
                <c:pt idx="4">
                  <c:v>2.7</c:v>
                </c:pt>
                <c:pt idx="5">
                  <c:v>4.5</c:v>
                </c:pt>
                <c:pt idx="6">
                  <c:v>3.7</c:v>
                </c:pt>
                <c:pt idx="7">
                  <c:v>6.6</c:v>
                </c:pt>
                <c:pt idx="8">
                  <c:v>5.6</c:v>
                </c:pt>
                <c:pt idx="9">
                  <c:v>5.2</c:v>
                </c:pt>
                <c:pt idx="10">
                  <c:v>9</c:v>
                </c:pt>
                <c:pt idx="11">
                  <c:v>5.6</c:v>
                </c:pt>
                <c:pt idx="12">
                  <c:v>5.5</c:v>
                </c:pt>
                <c:pt idx="13">
                  <c:v>5</c:v>
                </c:pt>
                <c:pt idx="14">
                  <c:v>8.3000000000000007</c:v>
                </c:pt>
                <c:pt idx="15">
                  <c:v>3</c:v>
                </c:pt>
                <c:pt idx="16">
                  <c:v>8.4</c:v>
                </c:pt>
                <c:pt idx="17">
                  <c:v>5.2</c:v>
                </c:pt>
                <c:pt idx="18">
                  <c:v>6.45</c:v>
                </c:pt>
                <c:pt idx="19">
                  <c:v>5.0999999999999996</c:v>
                </c:pt>
                <c:pt idx="20">
                  <c:v>7.9</c:v>
                </c:pt>
                <c:pt idx="21">
                  <c:v>5.25</c:v>
                </c:pt>
                <c:pt idx="22">
                  <c:v>5.8250000000000002</c:v>
                </c:pt>
                <c:pt idx="23">
                  <c:v>6.95</c:v>
                </c:pt>
                <c:pt idx="24">
                  <c:v>8.8249999999999993</c:v>
                </c:pt>
                <c:pt idx="25">
                  <c:v>7.5750000000000002</c:v>
                </c:pt>
                <c:pt idx="26">
                  <c:v>12.7</c:v>
                </c:pt>
                <c:pt idx="27">
                  <c:v>7.4249999999999998</c:v>
                </c:pt>
                <c:pt idx="28">
                  <c:v>5.875</c:v>
                </c:pt>
                <c:pt idx="29">
                  <c:v>5.5</c:v>
                </c:pt>
                <c:pt idx="30">
                  <c:v>6.9749999999999996</c:v>
                </c:pt>
                <c:pt idx="31">
                  <c:v>4.9749999999999996</c:v>
                </c:pt>
                <c:pt idx="32">
                  <c:v>7.9</c:v>
                </c:pt>
                <c:pt idx="33">
                  <c:v>7.6</c:v>
                </c:pt>
                <c:pt idx="34">
                  <c:v>6.5750000000000002</c:v>
                </c:pt>
                <c:pt idx="35">
                  <c:v>1.7749999999999999</c:v>
                </c:pt>
                <c:pt idx="36">
                  <c:v>5.9250000000000007</c:v>
                </c:pt>
                <c:pt idx="37">
                  <c:v>8.5749999999999993</c:v>
                </c:pt>
                <c:pt idx="38">
                  <c:v>4.45</c:v>
                </c:pt>
                <c:pt idx="39">
                  <c:v>8.1</c:v>
                </c:pt>
              </c:numCache>
            </c:numRef>
          </c:val>
        </c:ser>
        <c:ser>
          <c:idx val="4"/>
          <c:order val="3"/>
          <c:tx>
            <c:strRef>
              <c:f>'data pro grafy'!$E$3</c:f>
              <c:strCache>
                <c:ptCount val="1"/>
                <c:pt idx="0">
                  <c:v>průměr 40 let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'data pro grafy'!$A$4:$A$43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grafy'!$E$4:$E$43</c:f>
              <c:numCache>
                <c:formatCode>General</c:formatCode>
                <c:ptCount val="40"/>
                <c:pt idx="0">
                  <c:v>13.3</c:v>
                </c:pt>
                <c:pt idx="1">
                  <c:v>13.3</c:v>
                </c:pt>
                <c:pt idx="2">
                  <c:v>13.3</c:v>
                </c:pt>
                <c:pt idx="3">
                  <c:v>13.3</c:v>
                </c:pt>
                <c:pt idx="4">
                  <c:v>13.3</c:v>
                </c:pt>
                <c:pt idx="5">
                  <c:v>13.3</c:v>
                </c:pt>
                <c:pt idx="6">
                  <c:v>13.3</c:v>
                </c:pt>
                <c:pt idx="7">
                  <c:v>13.3</c:v>
                </c:pt>
                <c:pt idx="8">
                  <c:v>13.3</c:v>
                </c:pt>
                <c:pt idx="9">
                  <c:v>13.3</c:v>
                </c:pt>
                <c:pt idx="10">
                  <c:v>13.3</c:v>
                </c:pt>
                <c:pt idx="11">
                  <c:v>13.3</c:v>
                </c:pt>
                <c:pt idx="12">
                  <c:v>13.3</c:v>
                </c:pt>
                <c:pt idx="13">
                  <c:v>13.3</c:v>
                </c:pt>
                <c:pt idx="14">
                  <c:v>13.3</c:v>
                </c:pt>
                <c:pt idx="15">
                  <c:v>13.3</c:v>
                </c:pt>
                <c:pt idx="16">
                  <c:v>13.3</c:v>
                </c:pt>
                <c:pt idx="17">
                  <c:v>13.3</c:v>
                </c:pt>
                <c:pt idx="18">
                  <c:v>13.3</c:v>
                </c:pt>
                <c:pt idx="19">
                  <c:v>13.3</c:v>
                </c:pt>
                <c:pt idx="20">
                  <c:v>13.3</c:v>
                </c:pt>
                <c:pt idx="21">
                  <c:v>13.3</c:v>
                </c:pt>
                <c:pt idx="22">
                  <c:v>13.3</c:v>
                </c:pt>
                <c:pt idx="23">
                  <c:v>13.3</c:v>
                </c:pt>
                <c:pt idx="24">
                  <c:v>13.3</c:v>
                </c:pt>
                <c:pt idx="25">
                  <c:v>13.3</c:v>
                </c:pt>
                <c:pt idx="26">
                  <c:v>13.3</c:v>
                </c:pt>
                <c:pt idx="27">
                  <c:v>13.3</c:v>
                </c:pt>
                <c:pt idx="28">
                  <c:v>13.3</c:v>
                </c:pt>
                <c:pt idx="29">
                  <c:v>13.3</c:v>
                </c:pt>
                <c:pt idx="30">
                  <c:v>13.3</c:v>
                </c:pt>
                <c:pt idx="31">
                  <c:v>13.3</c:v>
                </c:pt>
                <c:pt idx="32">
                  <c:v>13.3</c:v>
                </c:pt>
                <c:pt idx="33">
                  <c:v>13.3</c:v>
                </c:pt>
                <c:pt idx="34">
                  <c:v>13.3</c:v>
                </c:pt>
                <c:pt idx="35">
                  <c:v>13.3</c:v>
                </c:pt>
                <c:pt idx="36">
                  <c:v>13.3</c:v>
                </c:pt>
                <c:pt idx="37">
                  <c:v>13.3</c:v>
                </c:pt>
                <c:pt idx="38">
                  <c:v>13.3</c:v>
                </c:pt>
                <c:pt idx="39" formatCode="0.0">
                  <c:v>13.3</c:v>
                </c:pt>
              </c:numCache>
            </c:numRef>
          </c:val>
        </c:ser>
        <c:ser>
          <c:idx val="5"/>
          <c:order val="4"/>
          <c:tx>
            <c:strRef>
              <c:f>'data pro grafy'!$F$3</c:f>
              <c:strCache>
                <c:ptCount val="1"/>
                <c:pt idx="0">
                  <c:v>průměr 1901-1950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pro grafy'!$A$4:$A$43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grafy'!$F$4:$F$43</c:f>
              <c:numCache>
                <c:formatCode>General</c:formatCode>
                <c:ptCount val="40"/>
                <c:pt idx="0">
                  <c:v>12.8</c:v>
                </c:pt>
                <c:pt idx="1">
                  <c:v>12.8</c:v>
                </c:pt>
                <c:pt idx="2">
                  <c:v>12.8</c:v>
                </c:pt>
                <c:pt idx="3">
                  <c:v>12.8</c:v>
                </c:pt>
                <c:pt idx="4">
                  <c:v>12.8</c:v>
                </c:pt>
                <c:pt idx="5">
                  <c:v>12.8</c:v>
                </c:pt>
                <c:pt idx="6">
                  <c:v>12.8</c:v>
                </c:pt>
                <c:pt idx="7">
                  <c:v>12.8</c:v>
                </c:pt>
                <c:pt idx="8">
                  <c:v>12.8</c:v>
                </c:pt>
                <c:pt idx="9">
                  <c:v>12.8</c:v>
                </c:pt>
                <c:pt idx="10">
                  <c:v>12.8</c:v>
                </c:pt>
                <c:pt idx="11">
                  <c:v>12.8</c:v>
                </c:pt>
                <c:pt idx="12">
                  <c:v>12.8</c:v>
                </c:pt>
                <c:pt idx="13">
                  <c:v>12.8</c:v>
                </c:pt>
                <c:pt idx="14">
                  <c:v>12.8</c:v>
                </c:pt>
                <c:pt idx="15">
                  <c:v>12.8</c:v>
                </c:pt>
                <c:pt idx="16">
                  <c:v>12.8</c:v>
                </c:pt>
                <c:pt idx="17">
                  <c:v>12.8</c:v>
                </c:pt>
                <c:pt idx="18">
                  <c:v>12.8</c:v>
                </c:pt>
                <c:pt idx="19">
                  <c:v>12.8</c:v>
                </c:pt>
                <c:pt idx="20">
                  <c:v>12.8</c:v>
                </c:pt>
                <c:pt idx="21">
                  <c:v>12.8</c:v>
                </c:pt>
                <c:pt idx="22">
                  <c:v>12.8</c:v>
                </c:pt>
                <c:pt idx="23">
                  <c:v>12.8</c:v>
                </c:pt>
                <c:pt idx="24">
                  <c:v>12.8</c:v>
                </c:pt>
                <c:pt idx="25">
                  <c:v>12.8</c:v>
                </c:pt>
                <c:pt idx="26">
                  <c:v>12.8</c:v>
                </c:pt>
                <c:pt idx="27">
                  <c:v>12.8</c:v>
                </c:pt>
                <c:pt idx="28">
                  <c:v>12.8</c:v>
                </c:pt>
                <c:pt idx="29">
                  <c:v>12.8</c:v>
                </c:pt>
                <c:pt idx="30">
                  <c:v>12.8</c:v>
                </c:pt>
                <c:pt idx="31">
                  <c:v>12.8</c:v>
                </c:pt>
                <c:pt idx="32">
                  <c:v>12.8</c:v>
                </c:pt>
                <c:pt idx="33">
                  <c:v>12.8</c:v>
                </c:pt>
                <c:pt idx="34">
                  <c:v>12.8</c:v>
                </c:pt>
                <c:pt idx="35">
                  <c:v>12.8</c:v>
                </c:pt>
                <c:pt idx="36">
                  <c:v>12.8</c:v>
                </c:pt>
                <c:pt idx="37">
                  <c:v>12.8</c:v>
                </c:pt>
                <c:pt idx="38">
                  <c:v>12.8</c:v>
                </c:pt>
                <c:pt idx="39" formatCode="0.0">
                  <c:v>12.8</c:v>
                </c:pt>
              </c:numCache>
            </c:numRef>
          </c:val>
        </c:ser>
        <c:marker val="1"/>
        <c:axId val="55509376"/>
        <c:axId val="55511296"/>
      </c:lineChart>
      <c:catAx>
        <c:axId val="55509376"/>
        <c:scaling>
          <c:orientation val="minMax"/>
        </c:scaling>
        <c:axPos val="b"/>
        <c:numFmt formatCode="0" sourceLinked="0"/>
        <c:tickLblPos val="nextTo"/>
        <c:crossAx val="55511296"/>
        <c:crossesAt val="-15"/>
        <c:auto val="1"/>
        <c:lblAlgn val="ctr"/>
        <c:lblOffset val="100"/>
      </c:catAx>
      <c:valAx>
        <c:axId val="555112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layout/>
        </c:title>
        <c:numFmt formatCode="0.0" sourceLinked="1"/>
        <c:tickLblPos val="nextTo"/>
        <c:crossAx val="55509376"/>
        <c:crossesAt val="1"/>
        <c:crossBetween val="between"/>
      </c:valAx>
      <c:spPr>
        <a:noFill/>
        <a:ln w="25400">
          <a:noFill/>
        </a:ln>
      </c:spPr>
    </c:plotArea>
    <c:legend>
      <c:legendPos val="b"/>
      <c:layout/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Průběh maximálních teplot v květnu v</a:t>
            </a:r>
            <a:r>
              <a:rPr lang="cs-CZ" baseline="0"/>
              <a:t> Mořkově</a:t>
            </a:r>
            <a:endParaRPr lang="cs-CZ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'data pro grafy'!$I$3</c:f>
              <c:strCache>
                <c:ptCount val="1"/>
                <c:pt idx="0">
                  <c:v>měsíční prům. max.t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'data pro grafy'!$H$4:$H$43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grafy'!$I$4:$I$43</c:f>
              <c:numCache>
                <c:formatCode>0.0</c:formatCode>
                <c:ptCount val="40"/>
                <c:pt idx="0">
                  <c:v>18.548387096774196</c:v>
                </c:pt>
                <c:pt idx="1">
                  <c:v>17.096774193548388</c:v>
                </c:pt>
                <c:pt idx="2">
                  <c:v>16.161290322580644</c:v>
                </c:pt>
                <c:pt idx="3">
                  <c:v>19.593548387096778</c:v>
                </c:pt>
                <c:pt idx="4">
                  <c:v>14.925806451612903</c:v>
                </c:pt>
                <c:pt idx="5">
                  <c:v>19.377419354838711</c:v>
                </c:pt>
                <c:pt idx="6">
                  <c:v>18.732258064516131</c:v>
                </c:pt>
                <c:pt idx="7">
                  <c:v>20.741935483870972</c:v>
                </c:pt>
                <c:pt idx="8">
                  <c:v>17.541935483870965</c:v>
                </c:pt>
                <c:pt idx="9">
                  <c:v>19.180645161290318</c:v>
                </c:pt>
                <c:pt idx="10">
                  <c:v>20.483870967741939</c:v>
                </c:pt>
                <c:pt idx="11">
                  <c:v>15.383870967741933</c:v>
                </c:pt>
                <c:pt idx="12">
                  <c:v>19.687096774193552</c:v>
                </c:pt>
                <c:pt idx="13">
                  <c:v>18.509677419354837</c:v>
                </c:pt>
                <c:pt idx="14">
                  <c:v>19.887096774193548</c:v>
                </c:pt>
                <c:pt idx="15">
                  <c:v>13.993548387096775</c:v>
                </c:pt>
                <c:pt idx="16">
                  <c:v>18.738709677419362</c:v>
                </c:pt>
                <c:pt idx="17">
                  <c:v>22.145161290322577</c:v>
                </c:pt>
                <c:pt idx="18">
                  <c:v>18.264516129032256</c:v>
                </c:pt>
                <c:pt idx="19">
                  <c:v>17.899999999999999</c:v>
                </c:pt>
                <c:pt idx="20">
                  <c:v>18.703225806451613</c:v>
                </c:pt>
                <c:pt idx="21">
                  <c:v>19.141935483870977</c:v>
                </c:pt>
                <c:pt idx="22">
                  <c:v>20.012903225806454</c:v>
                </c:pt>
                <c:pt idx="23">
                  <c:v>19.722580645161294</c:v>
                </c:pt>
                <c:pt idx="24">
                  <c:v>22.161290322580648</c:v>
                </c:pt>
                <c:pt idx="25">
                  <c:v>20.467741935483879</c:v>
                </c:pt>
                <c:pt idx="26">
                  <c:v>22.64193548387097</c:v>
                </c:pt>
                <c:pt idx="27">
                  <c:v>21.870967741935488</c:v>
                </c:pt>
                <c:pt idx="28">
                  <c:v>17.890322580645162</c:v>
                </c:pt>
                <c:pt idx="29">
                  <c:v>20.283870967741933</c:v>
                </c:pt>
                <c:pt idx="30">
                  <c:v>18.777419354838706</c:v>
                </c:pt>
                <c:pt idx="31">
                  <c:v>20.848387096774196</c:v>
                </c:pt>
                <c:pt idx="32">
                  <c:v>19.303225806451607</c:v>
                </c:pt>
                <c:pt idx="33">
                  <c:v>20.4258064516129</c:v>
                </c:pt>
                <c:pt idx="34">
                  <c:v>16.099999999999998</c:v>
                </c:pt>
                <c:pt idx="35">
                  <c:v>20.341935483870969</c:v>
                </c:pt>
                <c:pt idx="36">
                  <c:v>23.1</c:v>
                </c:pt>
                <c:pt idx="37">
                  <c:v>19.70645161290323</c:v>
                </c:pt>
                <c:pt idx="38">
                  <c:v>17.819354838709678</c:v>
                </c:pt>
                <c:pt idx="39">
                  <c:v>17.625806451612899</c:v>
                </c:pt>
              </c:numCache>
            </c:numRef>
          </c:val>
        </c:ser>
        <c:axId val="77687424"/>
        <c:axId val="79737216"/>
      </c:barChart>
      <c:lineChart>
        <c:grouping val="standard"/>
        <c:ser>
          <c:idx val="1"/>
          <c:order val="1"/>
          <c:tx>
            <c:strRef>
              <c:f>'data pro grafy'!$J$3</c:f>
              <c:strCache>
                <c:ptCount val="1"/>
                <c:pt idx="0">
                  <c:v>denní tepl. max.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'data pro grafy'!$H$4:$H$43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grafy'!$J$4:$J$43</c:f>
              <c:numCache>
                <c:formatCode>General</c:formatCode>
                <c:ptCount val="40"/>
                <c:pt idx="0">
                  <c:v>24.3</c:v>
                </c:pt>
                <c:pt idx="1">
                  <c:v>27.7</c:v>
                </c:pt>
                <c:pt idx="2">
                  <c:v>23</c:v>
                </c:pt>
                <c:pt idx="3">
                  <c:v>29.5</c:v>
                </c:pt>
                <c:pt idx="4">
                  <c:v>24</c:v>
                </c:pt>
                <c:pt idx="5">
                  <c:v>26</c:v>
                </c:pt>
                <c:pt idx="6" formatCode="0.0">
                  <c:v>27.4</c:v>
                </c:pt>
                <c:pt idx="7">
                  <c:v>29.2</c:v>
                </c:pt>
                <c:pt idx="8">
                  <c:v>26</c:v>
                </c:pt>
                <c:pt idx="9">
                  <c:v>28.6</c:v>
                </c:pt>
                <c:pt idx="10">
                  <c:v>25.9</c:v>
                </c:pt>
                <c:pt idx="11">
                  <c:v>24</c:v>
                </c:pt>
                <c:pt idx="12">
                  <c:v>23.8</c:v>
                </c:pt>
                <c:pt idx="13">
                  <c:v>24.7</c:v>
                </c:pt>
                <c:pt idx="14">
                  <c:v>24.7</c:v>
                </c:pt>
                <c:pt idx="15">
                  <c:v>20.2</c:v>
                </c:pt>
                <c:pt idx="16">
                  <c:v>24.2</c:v>
                </c:pt>
                <c:pt idx="17">
                  <c:v>27.3</c:v>
                </c:pt>
                <c:pt idx="18">
                  <c:v>28.5</c:v>
                </c:pt>
                <c:pt idx="19">
                  <c:v>28.6</c:v>
                </c:pt>
                <c:pt idx="20">
                  <c:v>28</c:v>
                </c:pt>
                <c:pt idx="21">
                  <c:v>29.7</c:v>
                </c:pt>
                <c:pt idx="22">
                  <c:v>29.2</c:v>
                </c:pt>
                <c:pt idx="23">
                  <c:v>29.2</c:v>
                </c:pt>
                <c:pt idx="24">
                  <c:v>28.7</c:v>
                </c:pt>
                <c:pt idx="25">
                  <c:v>27.7</c:v>
                </c:pt>
                <c:pt idx="26">
                  <c:v>28.7</c:v>
                </c:pt>
                <c:pt idx="27">
                  <c:v>28.2</c:v>
                </c:pt>
                <c:pt idx="28">
                  <c:v>23</c:v>
                </c:pt>
                <c:pt idx="29">
                  <c:v>31.8</c:v>
                </c:pt>
                <c:pt idx="30">
                  <c:v>24.6</c:v>
                </c:pt>
                <c:pt idx="31">
                  <c:v>31.6</c:v>
                </c:pt>
                <c:pt idx="32">
                  <c:v>29.3</c:v>
                </c:pt>
                <c:pt idx="33">
                  <c:v>29.8</c:v>
                </c:pt>
                <c:pt idx="34">
                  <c:v>23.3</c:v>
                </c:pt>
                <c:pt idx="35">
                  <c:v>28.7</c:v>
                </c:pt>
                <c:pt idx="36">
                  <c:v>31.6</c:v>
                </c:pt>
                <c:pt idx="37">
                  <c:v>28</c:v>
                </c:pt>
                <c:pt idx="38">
                  <c:v>27.5</c:v>
                </c:pt>
                <c:pt idx="39">
                  <c:v>24.6</c:v>
                </c:pt>
              </c:numCache>
            </c:numRef>
          </c:val>
        </c:ser>
        <c:ser>
          <c:idx val="2"/>
          <c:order val="2"/>
          <c:tx>
            <c:strRef>
              <c:f>'data pro grafy'!$K$3</c:f>
              <c:strCache>
                <c:ptCount val="1"/>
                <c:pt idx="0">
                  <c:v>denní tepl. min.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'data pro grafy'!$H$4:$H$43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grafy'!$K$4:$K$43</c:f>
              <c:numCache>
                <c:formatCode>General</c:formatCode>
                <c:ptCount val="40"/>
                <c:pt idx="0">
                  <c:v>11.6</c:v>
                </c:pt>
                <c:pt idx="1">
                  <c:v>8.6</c:v>
                </c:pt>
                <c:pt idx="2">
                  <c:v>2.5</c:v>
                </c:pt>
                <c:pt idx="3">
                  <c:v>7</c:v>
                </c:pt>
                <c:pt idx="4">
                  <c:v>5.5</c:v>
                </c:pt>
                <c:pt idx="5">
                  <c:v>7.6</c:v>
                </c:pt>
                <c:pt idx="6" formatCode="0.0">
                  <c:v>8</c:v>
                </c:pt>
                <c:pt idx="7">
                  <c:v>9.1</c:v>
                </c:pt>
                <c:pt idx="8">
                  <c:v>7.2</c:v>
                </c:pt>
                <c:pt idx="9">
                  <c:v>7.1</c:v>
                </c:pt>
                <c:pt idx="10">
                  <c:v>11.2</c:v>
                </c:pt>
                <c:pt idx="11">
                  <c:v>6.7</c:v>
                </c:pt>
                <c:pt idx="12">
                  <c:v>10.8</c:v>
                </c:pt>
                <c:pt idx="13">
                  <c:v>8.4</c:v>
                </c:pt>
                <c:pt idx="14">
                  <c:v>13.7</c:v>
                </c:pt>
                <c:pt idx="15">
                  <c:v>6.7</c:v>
                </c:pt>
                <c:pt idx="16">
                  <c:v>11.5</c:v>
                </c:pt>
                <c:pt idx="17">
                  <c:v>9.9</c:v>
                </c:pt>
                <c:pt idx="18">
                  <c:v>11</c:v>
                </c:pt>
                <c:pt idx="19">
                  <c:v>6.4</c:v>
                </c:pt>
                <c:pt idx="20">
                  <c:v>10.6</c:v>
                </c:pt>
                <c:pt idx="21">
                  <c:v>6.7</c:v>
                </c:pt>
                <c:pt idx="22">
                  <c:v>11.2</c:v>
                </c:pt>
                <c:pt idx="23">
                  <c:v>9.6999999999999993</c:v>
                </c:pt>
                <c:pt idx="24">
                  <c:v>13.7</c:v>
                </c:pt>
                <c:pt idx="25">
                  <c:v>9.5</c:v>
                </c:pt>
                <c:pt idx="26">
                  <c:v>17.100000000000001</c:v>
                </c:pt>
                <c:pt idx="27">
                  <c:v>11</c:v>
                </c:pt>
                <c:pt idx="28">
                  <c:v>11.4</c:v>
                </c:pt>
                <c:pt idx="29">
                  <c:v>9.9</c:v>
                </c:pt>
                <c:pt idx="30">
                  <c:v>9.6</c:v>
                </c:pt>
                <c:pt idx="31">
                  <c:v>9.1999999999999993</c:v>
                </c:pt>
                <c:pt idx="32">
                  <c:v>8.4</c:v>
                </c:pt>
                <c:pt idx="33">
                  <c:v>11.2</c:v>
                </c:pt>
                <c:pt idx="34">
                  <c:v>7.5</c:v>
                </c:pt>
                <c:pt idx="35">
                  <c:v>5.7</c:v>
                </c:pt>
                <c:pt idx="36">
                  <c:v>10.8</c:v>
                </c:pt>
                <c:pt idx="37">
                  <c:v>10.1</c:v>
                </c:pt>
                <c:pt idx="38">
                  <c:v>8.9</c:v>
                </c:pt>
                <c:pt idx="39">
                  <c:v>11.9</c:v>
                </c:pt>
              </c:numCache>
            </c:numRef>
          </c:val>
        </c:ser>
        <c:ser>
          <c:idx val="3"/>
          <c:order val="3"/>
          <c:tx>
            <c:strRef>
              <c:f>'data pro grafy'!$L$3</c:f>
              <c:strCache>
                <c:ptCount val="1"/>
                <c:pt idx="0">
                  <c:v>průměr 40 let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pro grafy'!$H$4:$H$43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grafy'!$L$4:$L$43</c:f>
              <c:numCache>
                <c:formatCode>General</c:formatCode>
                <c:ptCount val="40"/>
                <c:pt idx="0">
                  <c:v>19.100000000000001</c:v>
                </c:pt>
                <c:pt idx="1">
                  <c:v>19.100000000000001</c:v>
                </c:pt>
                <c:pt idx="2">
                  <c:v>19.100000000000001</c:v>
                </c:pt>
                <c:pt idx="3">
                  <c:v>19.100000000000001</c:v>
                </c:pt>
                <c:pt idx="4">
                  <c:v>19.100000000000001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19.100000000000001</c:v>
                </c:pt>
                <c:pt idx="8">
                  <c:v>19.100000000000001</c:v>
                </c:pt>
                <c:pt idx="9">
                  <c:v>19.100000000000001</c:v>
                </c:pt>
                <c:pt idx="10">
                  <c:v>19.100000000000001</c:v>
                </c:pt>
                <c:pt idx="11">
                  <c:v>19.100000000000001</c:v>
                </c:pt>
                <c:pt idx="12">
                  <c:v>19.100000000000001</c:v>
                </c:pt>
                <c:pt idx="13">
                  <c:v>19.100000000000001</c:v>
                </c:pt>
                <c:pt idx="14">
                  <c:v>19.100000000000001</c:v>
                </c:pt>
                <c:pt idx="15">
                  <c:v>19.100000000000001</c:v>
                </c:pt>
                <c:pt idx="16">
                  <c:v>19.100000000000001</c:v>
                </c:pt>
                <c:pt idx="17">
                  <c:v>19.100000000000001</c:v>
                </c:pt>
                <c:pt idx="18">
                  <c:v>19.100000000000001</c:v>
                </c:pt>
                <c:pt idx="19">
                  <c:v>19.100000000000001</c:v>
                </c:pt>
                <c:pt idx="20">
                  <c:v>19.100000000000001</c:v>
                </c:pt>
                <c:pt idx="21">
                  <c:v>19.100000000000001</c:v>
                </c:pt>
                <c:pt idx="22">
                  <c:v>19.100000000000001</c:v>
                </c:pt>
                <c:pt idx="23">
                  <c:v>19.100000000000001</c:v>
                </c:pt>
                <c:pt idx="24">
                  <c:v>19.100000000000001</c:v>
                </c:pt>
                <c:pt idx="25">
                  <c:v>19.100000000000001</c:v>
                </c:pt>
                <c:pt idx="26">
                  <c:v>19.100000000000001</c:v>
                </c:pt>
                <c:pt idx="27">
                  <c:v>19.100000000000001</c:v>
                </c:pt>
                <c:pt idx="28">
                  <c:v>19.100000000000001</c:v>
                </c:pt>
                <c:pt idx="29">
                  <c:v>19.100000000000001</c:v>
                </c:pt>
                <c:pt idx="30">
                  <c:v>19.100000000000001</c:v>
                </c:pt>
                <c:pt idx="31">
                  <c:v>19.100000000000001</c:v>
                </c:pt>
                <c:pt idx="32">
                  <c:v>19.100000000000001</c:v>
                </c:pt>
                <c:pt idx="33">
                  <c:v>19.100000000000001</c:v>
                </c:pt>
                <c:pt idx="34">
                  <c:v>19.100000000000001</c:v>
                </c:pt>
                <c:pt idx="35">
                  <c:v>19.100000000000001</c:v>
                </c:pt>
                <c:pt idx="36">
                  <c:v>19.100000000000001</c:v>
                </c:pt>
                <c:pt idx="37">
                  <c:v>19.100000000000001</c:v>
                </c:pt>
                <c:pt idx="38">
                  <c:v>19.100000000000001</c:v>
                </c:pt>
                <c:pt idx="39">
                  <c:v>19.100000000000001</c:v>
                </c:pt>
              </c:numCache>
            </c:numRef>
          </c:val>
        </c:ser>
        <c:marker val="1"/>
        <c:axId val="77687424"/>
        <c:axId val="79737216"/>
      </c:lineChart>
      <c:catAx>
        <c:axId val="77687424"/>
        <c:scaling>
          <c:orientation val="minMax"/>
        </c:scaling>
        <c:axPos val="b"/>
        <c:numFmt formatCode="General" sourceLinked="1"/>
        <c:tickLblPos val="nextTo"/>
        <c:crossAx val="79737216"/>
        <c:crossesAt val="-20"/>
        <c:auto val="1"/>
        <c:lblAlgn val="ctr"/>
        <c:lblOffset val="100"/>
      </c:catAx>
      <c:valAx>
        <c:axId val="79737216"/>
        <c:scaling>
          <c:orientation val="minMax"/>
          <c:min val="-2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aseline="30000"/>
                  <a:t>o</a:t>
                </a:r>
                <a:r>
                  <a:rPr lang="en-US"/>
                  <a:t>C</a:t>
                </a:r>
              </a:p>
            </c:rich>
          </c:tx>
          <c:layout/>
        </c:title>
        <c:numFmt formatCode="0.0" sourceLinked="1"/>
        <c:tickLblPos val="nextTo"/>
        <c:crossAx val="77687424"/>
        <c:crosses val="autoZero"/>
        <c:crossBetween val="between"/>
      </c:valAx>
    </c:plotArea>
    <c:legend>
      <c:legendPos val="b"/>
      <c:layout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Průběh minimálních teplot v </a:t>
            </a:r>
            <a:r>
              <a:rPr lang="cs-CZ"/>
              <a:t>květnu</a:t>
            </a:r>
            <a:r>
              <a:rPr lang="en-US"/>
              <a:t> v Mořkově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'data pro grafy'!$O$3</c:f>
              <c:strCache>
                <c:ptCount val="1"/>
                <c:pt idx="0">
                  <c:v>měsíční prům. teplota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'data pro grafy'!$N$4:$N$43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grafy'!$O$4:$O$43</c:f>
              <c:numCache>
                <c:formatCode>0.0</c:formatCode>
                <c:ptCount val="40"/>
                <c:pt idx="0">
                  <c:v>3.3322580645161288</c:v>
                </c:pt>
                <c:pt idx="1">
                  <c:v>5.4516129032258052</c:v>
                </c:pt>
                <c:pt idx="2">
                  <c:v>4.4967741935483865</c:v>
                </c:pt>
                <c:pt idx="3">
                  <c:v>4.0290322580645146</c:v>
                </c:pt>
                <c:pt idx="4">
                  <c:v>0.40967741935483865</c:v>
                </c:pt>
                <c:pt idx="5">
                  <c:v>4.5709677419354842</c:v>
                </c:pt>
                <c:pt idx="6">
                  <c:v>3.9064516129032252</c:v>
                </c:pt>
                <c:pt idx="7">
                  <c:v>6.9193548387096753</c:v>
                </c:pt>
                <c:pt idx="8">
                  <c:v>5.0290322580645155</c:v>
                </c:pt>
                <c:pt idx="9">
                  <c:v>6.006451612903227</c:v>
                </c:pt>
                <c:pt idx="10">
                  <c:v>6.8967741935483859</c:v>
                </c:pt>
                <c:pt idx="11">
                  <c:v>4.2129032258064516</c:v>
                </c:pt>
                <c:pt idx="12">
                  <c:v>4.9000000000000004</c:v>
                </c:pt>
                <c:pt idx="13">
                  <c:v>3.5290322580645159</c:v>
                </c:pt>
                <c:pt idx="14">
                  <c:v>2.8354838709677415</c:v>
                </c:pt>
                <c:pt idx="15">
                  <c:v>2.1322580645161291</c:v>
                </c:pt>
                <c:pt idx="16">
                  <c:v>2.5774193548387094</c:v>
                </c:pt>
                <c:pt idx="17">
                  <c:v>3.7709677419354839</c:v>
                </c:pt>
                <c:pt idx="18">
                  <c:v>4.3451612903225811</c:v>
                </c:pt>
                <c:pt idx="19">
                  <c:v>4.1903225806451605</c:v>
                </c:pt>
                <c:pt idx="20">
                  <c:v>6.8516129032258055</c:v>
                </c:pt>
                <c:pt idx="21">
                  <c:v>6.6387096774193557</c:v>
                </c:pt>
                <c:pt idx="22">
                  <c:v>5.8258064516129036</c:v>
                </c:pt>
                <c:pt idx="23">
                  <c:v>4.9935483870967747</c:v>
                </c:pt>
                <c:pt idx="24">
                  <c:v>5.8</c:v>
                </c:pt>
                <c:pt idx="25">
                  <c:v>5.2516129032258059</c:v>
                </c:pt>
                <c:pt idx="26">
                  <c:v>9.3387096774193576</c:v>
                </c:pt>
                <c:pt idx="27">
                  <c:v>6.9645161290322575</c:v>
                </c:pt>
                <c:pt idx="28">
                  <c:v>4.2870967741935466</c:v>
                </c:pt>
                <c:pt idx="29">
                  <c:v>4.6193548387096772</c:v>
                </c:pt>
                <c:pt idx="30">
                  <c:v>4.6870967741935488</c:v>
                </c:pt>
                <c:pt idx="31">
                  <c:v>6.9032258064516139</c:v>
                </c:pt>
                <c:pt idx="32">
                  <c:v>4.9225806451612906</c:v>
                </c:pt>
                <c:pt idx="33">
                  <c:v>4.0161290322580649</c:v>
                </c:pt>
                <c:pt idx="34">
                  <c:v>7.3096774193548386</c:v>
                </c:pt>
                <c:pt idx="35">
                  <c:v>3.2645161290322586</c:v>
                </c:pt>
                <c:pt idx="36">
                  <c:v>5.6806451612903217</c:v>
                </c:pt>
                <c:pt idx="37">
                  <c:v>8.993548387096773</c:v>
                </c:pt>
                <c:pt idx="38">
                  <c:v>6.6967741935483867</c:v>
                </c:pt>
                <c:pt idx="39">
                  <c:v>5.8322580645161288</c:v>
                </c:pt>
              </c:numCache>
            </c:numRef>
          </c:val>
        </c:ser>
        <c:axId val="124072704"/>
        <c:axId val="124074624"/>
      </c:barChart>
      <c:lineChart>
        <c:grouping val="standard"/>
        <c:ser>
          <c:idx val="1"/>
          <c:order val="1"/>
          <c:tx>
            <c:strRef>
              <c:f>'data pro grafy'!$P$3</c:f>
              <c:strCache>
                <c:ptCount val="1"/>
                <c:pt idx="0">
                  <c:v>denní tepl. max.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'data pro grafy'!$N$4:$N$43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grafy'!$P$4:$P$43</c:f>
              <c:numCache>
                <c:formatCode>General</c:formatCode>
                <c:ptCount val="40"/>
                <c:pt idx="0">
                  <c:v>10.1</c:v>
                </c:pt>
                <c:pt idx="1">
                  <c:v>17</c:v>
                </c:pt>
                <c:pt idx="2">
                  <c:v>12.5</c:v>
                </c:pt>
                <c:pt idx="3">
                  <c:v>13.1</c:v>
                </c:pt>
                <c:pt idx="4">
                  <c:v>13.7</c:v>
                </c:pt>
                <c:pt idx="5">
                  <c:v>15.5</c:v>
                </c:pt>
                <c:pt idx="6">
                  <c:v>11</c:v>
                </c:pt>
                <c:pt idx="7">
                  <c:v>20.6</c:v>
                </c:pt>
                <c:pt idx="8">
                  <c:v>11.5</c:v>
                </c:pt>
                <c:pt idx="9">
                  <c:v>14.4</c:v>
                </c:pt>
                <c:pt idx="10">
                  <c:v>14.7</c:v>
                </c:pt>
                <c:pt idx="11">
                  <c:v>10.5</c:v>
                </c:pt>
                <c:pt idx="12">
                  <c:v>13.6</c:v>
                </c:pt>
                <c:pt idx="13">
                  <c:v>10.6</c:v>
                </c:pt>
                <c:pt idx="14">
                  <c:v>10.1</c:v>
                </c:pt>
                <c:pt idx="15">
                  <c:v>7.5</c:v>
                </c:pt>
                <c:pt idx="16">
                  <c:v>9.1999999999999993</c:v>
                </c:pt>
                <c:pt idx="17">
                  <c:v>11.5</c:v>
                </c:pt>
                <c:pt idx="18">
                  <c:v>12.5</c:v>
                </c:pt>
                <c:pt idx="19">
                  <c:v>10.8</c:v>
                </c:pt>
                <c:pt idx="20">
                  <c:v>13.8</c:v>
                </c:pt>
                <c:pt idx="21">
                  <c:v>13.1</c:v>
                </c:pt>
                <c:pt idx="22">
                  <c:v>14.9</c:v>
                </c:pt>
                <c:pt idx="23">
                  <c:v>13.3</c:v>
                </c:pt>
                <c:pt idx="24">
                  <c:v>12.2</c:v>
                </c:pt>
                <c:pt idx="25">
                  <c:v>13.1</c:v>
                </c:pt>
                <c:pt idx="26">
                  <c:v>15.6</c:v>
                </c:pt>
                <c:pt idx="27">
                  <c:v>14</c:v>
                </c:pt>
                <c:pt idx="28">
                  <c:v>11.8</c:v>
                </c:pt>
                <c:pt idx="29">
                  <c:v>11.3</c:v>
                </c:pt>
                <c:pt idx="30">
                  <c:v>12.5</c:v>
                </c:pt>
                <c:pt idx="31">
                  <c:v>19.8</c:v>
                </c:pt>
                <c:pt idx="32">
                  <c:v>11.4</c:v>
                </c:pt>
                <c:pt idx="33">
                  <c:v>12</c:v>
                </c:pt>
                <c:pt idx="34">
                  <c:v>10.3</c:v>
                </c:pt>
                <c:pt idx="35">
                  <c:v>12.9</c:v>
                </c:pt>
                <c:pt idx="36">
                  <c:v>13.1</c:v>
                </c:pt>
                <c:pt idx="37">
                  <c:v>18</c:v>
                </c:pt>
                <c:pt idx="38">
                  <c:v>14.9</c:v>
                </c:pt>
                <c:pt idx="39">
                  <c:v>12.7</c:v>
                </c:pt>
              </c:numCache>
            </c:numRef>
          </c:val>
        </c:ser>
        <c:ser>
          <c:idx val="2"/>
          <c:order val="2"/>
          <c:tx>
            <c:strRef>
              <c:f>'data pro grafy'!$Q$3</c:f>
              <c:strCache>
                <c:ptCount val="1"/>
                <c:pt idx="0">
                  <c:v>denní tepl. min.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'data pro grafy'!$N$4:$N$43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grafy'!$Q$4:$Q$43</c:f>
              <c:numCache>
                <c:formatCode>General</c:formatCode>
                <c:ptCount val="40"/>
                <c:pt idx="0">
                  <c:v>-6.5</c:v>
                </c:pt>
                <c:pt idx="1">
                  <c:v>-3.8</c:v>
                </c:pt>
                <c:pt idx="2">
                  <c:v>-3.1</c:v>
                </c:pt>
                <c:pt idx="3">
                  <c:v>-5.4</c:v>
                </c:pt>
                <c:pt idx="4">
                  <c:v>-9.3000000000000007</c:v>
                </c:pt>
                <c:pt idx="5">
                  <c:v>-3.6</c:v>
                </c:pt>
                <c:pt idx="6">
                  <c:v>-7.9</c:v>
                </c:pt>
                <c:pt idx="7">
                  <c:v>-1.8</c:v>
                </c:pt>
                <c:pt idx="8">
                  <c:v>-3.7</c:v>
                </c:pt>
                <c:pt idx="9">
                  <c:v>1.1000000000000001</c:v>
                </c:pt>
                <c:pt idx="10">
                  <c:v>-0.8</c:v>
                </c:pt>
                <c:pt idx="11">
                  <c:v>-1.8</c:v>
                </c:pt>
                <c:pt idx="12">
                  <c:v>-3.2</c:v>
                </c:pt>
                <c:pt idx="13">
                  <c:v>-1.7</c:v>
                </c:pt>
                <c:pt idx="14">
                  <c:v>-3.7</c:v>
                </c:pt>
                <c:pt idx="15">
                  <c:v>-3</c:v>
                </c:pt>
                <c:pt idx="16">
                  <c:v>-2.2000000000000002</c:v>
                </c:pt>
                <c:pt idx="17">
                  <c:v>-1.2</c:v>
                </c:pt>
                <c:pt idx="18">
                  <c:v>-5.8</c:v>
                </c:pt>
                <c:pt idx="19">
                  <c:v>-5.3</c:v>
                </c:pt>
                <c:pt idx="20">
                  <c:v>-0.7</c:v>
                </c:pt>
                <c:pt idx="21">
                  <c:v>1.5</c:v>
                </c:pt>
                <c:pt idx="22">
                  <c:v>-2</c:v>
                </c:pt>
                <c:pt idx="23">
                  <c:v>-2.2000000000000002</c:v>
                </c:pt>
                <c:pt idx="24">
                  <c:v>-2</c:v>
                </c:pt>
                <c:pt idx="25">
                  <c:v>-2.6</c:v>
                </c:pt>
                <c:pt idx="26">
                  <c:v>1.8</c:v>
                </c:pt>
                <c:pt idx="27">
                  <c:v>-1</c:v>
                </c:pt>
                <c:pt idx="28">
                  <c:v>-2</c:v>
                </c:pt>
                <c:pt idx="29">
                  <c:v>-3</c:v>
                </c:pt>
                <c:pt idx="30">
                  <c:v>-1.4</c:v>
                </c:pt>
                <c:pt idx="31">
                  <c:v>-7</c:v>
                </c:pt>
                <c:pt idx="32">
                  <c:v>-1.8</c:v>
                </c:pt>
                <c:pt idx="33">
                  <c:v>-3.2</c:v>
                </c:pt>
                <c:pt idx="34">
                  <c:v>3.1</c:v>
                </c:pt>
                <c:pt idx="35">
                  <c:v>-5.7</c:v>
                </c:pt>
                <c:pt idx="36">
                  <c:v>-5.2</c:v>
                </c:pt>
                <c:pt idx="37">
                  <c:v>2.1</c:v>
                </c:pt>
                <c:pt idx="38">
                  <c:v>-3.1</c:v>
                </c:pt>
                <c:pt idx="39">
                  <c:v>-1.8</c:v>
                </c:pt>
              </c:numCache>
            </c:numRef>
          </c:val>
        </c:ser>
        <c:ser>
          <c:idx val="3"/>
          <c:order val="3"/>
          <c:tx>
            <c:strRef>
              <c:f>'data pro grafy'!$R$3</c:f>
              <c:strCache>
                <c:ptCount val="1"/>
                <c:pt idx="0">
                  <c:v>průměr 40 let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pro grafy'!$N$4:$N$43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grafy'!$R$4:$R$43</c:f>
              <c:numCache>
                <c:formatCode>General</c:formatCode>
                <c:ptCount val="40"/>
                <c:pt idx="0">
                  <c:v>5.0999999999999996</c:v>
                </c:pt>
                <c:pt idx="1">
                  <c:v>5.0999999999999996</c:v>
                </c:pt>
                <c:pt idx="2">
                  <c:v>5.0999999999999996</c:v>
                </c:pt>
                <c:pt idx="3">
                  <c:v>5.0999999999999996</c:v>
                </c:pt>
                <c:pt idx="4">
                  <c:v>5.0999999999999996</c:v>
                </c:pt>
                <c:pt idx="5">
                  <c:v>5.0999999999999996</c:v>
                </c:pt>
                <c:pt idx="6">
                  <c:v>5.0999999999999996</c:v>
                </c:pt>
                <c:pt idx="7">
                  <c:v>5.0999999999999996</c:v>
                </c:pt>
                <c:pt idx="8">
                  <c:v>5.0999999999999996</c:v>
                </c:pt>
                <c:pt idx="9">
                  <c:v>5.0999999999999996</c:v>
                </c:pt>
                <c:pt idx="10">
                  <c:v>5.0999999999999996</c:v>
                </c:pt>
                <c:pt idx="11">
                  <c:v>5.0999999999999996</c:v>
                </c:pt>
                <c:pt idx="12">
                  <c:v>5.0999999999999996</c:v>
                </c:pt>
                <c:pt idx="13">
                  <c:v>5.0999999999999996</c:v>
                </c:pt>
                <c:pt idx="14">
                  <c:v>5.0999999999999996</c:v>
                </c:pt>
                <c:pt idx="15">
                  <c:v>5.0999999999999996</c:v>
                </c:pt>
                <c:pt idx="16">
                  <c:v>5.0999999999999996</c:v>
                </c:pt>
                <c:pt idx="17">
                  <c:v>5.0999999999999996</c:v>
                </c:pt>
                <c:pt idx="18">
                  <c:v>5.0999999999999996</c:v>
                </c:pt>
                <c:pt idx="19">
                  <c:v>5.0999999999999996</c:v>
                </c:pt>
                <c:pt idx="20">
                  <c:v>5.0999999999999996</c:v>
                </c:pt>
                <c:pt idx="21">
                  <c:v>5.0999999999999996</c:v>
                </c:pt>
                <c:pt idx="22">
                  <c:v>5.0999999999999996</c:v>
                </c:pt>
                <c:pt idx="23">
                  <c:v>5.0999999999999996</c:v>
                </c:pt>
                <c:pt idx="24">
                  <c:v>5.0999999999999996</c:v>
                </c:pt>
                <c:pt idx="25">
                  <c:v>5.0999999999999996</c:v>
                </c:pt>
                <c:pt idx="26">
                  <c:v>5.0999999999999996</c:v>
                </c:pt>
                <c:pt idx="27">
                  <c:v>5.0999999999999996</c:v>
                </c:pt>
                <c:pt idx="28">
                  <c:v>5.0999999999999996</c:v>
                </c:pt>
                <c:pt idx="29">
                  <c:v>5.0999999999999996</c:v>
                </c:pt>
                <c:pt idx="30">
                  <c:v>5.0999999999999996</c:v>
                </c:pt>
                <c:pt idx="31">
                  <c:v>5.0999999999999996</c:v>
                </c:pt>
                <c:pt idx="32">
                  <c:v>5.0999999999999996</c:v>
                </c:pt>
                <c:pt idx="33">
                  <c:v>5.0999999999999996</c:v>
                </c:pt>
                <c:pt idx="34">
                  <c:v>5.0999999999999996</c:v>
                </c:pt>
                <c:pt idx="35">
                  <c:v>5.0999999999999996</c:v>
                </c:pt>
                <c:pt idx="36">
                  <c:v>5.0999999999999996</c:v>
                </c:pt>
                <c:pt idx="37">
                  <c:v>5.0999999999999996</c:v>
                </c:pt>
                <c:pt idx="38">
                  <c:v>5.0999999999999996</c:v>
                </c:pt>
                <c:pt idx="39">
                  <c:v>5.0999999999999996</c:v>
                </c:pt>
              </c:numCache>
            </c:numRef>
          </c:val>
        </c:ser>
        <c:marker val="1"/>
        <c:axId val="124072704"/>
        <c:axId val="124074624"/>
      </c:lineChart>
      <c:catAx>
        <c:axId val="124072704"/>
        <c:scaling>
          <c:orientation val="minMax"/>
        </c:scaling>
        <c:axPos val="b"/>
        <c:numFmt formatCode="General" sourceLinked="1"/>
        <c:tickLblPos val="nextTo"/>
        <c:crossAx val="124074624"/>
        <c:crossesAt val="-35"/>
        <c:auto val="1"/>
        <c:lblAlgn val="ctr"/>
        <c:lblOffset val="100"/>
      </c:catAx>
      <c:valAx>
        <c:axId val="124074624"/>
        <c:scaling>
          <c:orientation val="minMax"/>
          <c:min val="-35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aseline="30000"/>
                  <a:t>o</a:t>
                </a:r>
                <a:r>
                  <a:rPr lang="en-US"/>
                  <a:t>C</a:t>
                </a:r>
              </a:p>
            </c:rich>
          </c:tx>
          <c:layout/>
        </c:title>
        <c:numFmt formatCode="0.0" sourceLinked="1"/>
        <c:tickLblPos val="nextTo"/>
        <c:crossAx val="124072704"/>
        <c:crosses val="autoZero"/>
        <c:crossBetween val="between"/>
      </c:valAx>
    </c:plotArea>
    <c:legend>
      <c:legendPos val="b"/>
      <c:layout/>
    </c:legend>
    <c:plotVisOnly val="1"/>
    <c:dispBlanksAs val="gap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Průběh měsíčních a denních maximálních srážek v </a:t>
            </a:r>
            <a:r>
              <a:rPr lang="cs-CZ"/>
              <a:t>květnu</a:t>
            </a:r>
            <a:r>
              <a:rPr lang="en-US"/>
              <a:t> na stanici Mořkov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6.4303645891593042E-2"/>
          <c:y val="8.4666016820589246E-2"/>
          <c:w val="0.92068516771213049"/>
          <c:h val="0.79025064541026757"/>
        </c:manualLayout>
      </c:layout>
      <c:barChart>
        <c:barDir val="col"/>
        <c:grouping val="clustered"/>
        <c:ser>
          <c:idx val="0"/>
          <c:order val="0"/>
          <c:tx>
            <c:strRef>
              <c:f>'data pro grafy'!$U$3</c:f>
              <c:strCache>
                <c:ptCount val="1"/>
                <c:pt idx="0">
                  <c:v>měsíční úhrn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'data pro grafy'!$T$4:$T$43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grafy'!$U$4:$U$43</c:f>
              <c:numCache>
                <c:formatCode>General</c:formatCode>
                <c:ptCount val="40"/>
                <c:pt idx="0">
                  <c:v>154.9</c:v>
                </c:pt>
                <c:pt idx="1">
                  <c:v>92.999999999999986</c:v>
                </c:pt>
                <c:pt idx="2">
                  <c:v>130.4</c:v>
                </c:pt>
                <c:pt idx="3">
                  <c:v>64</c:v>
                </c:pt>
                <c:pt idx="4">
                  <c:v>35.5</c:v>
                </c:pt>
                <c:pt idx="5">
                  <c:v>64.400000000000006</c:v>
                </c:pt>
                <c:pt idx="6">
                  <c:v>55.400000000000006</c:v>
                </c:pt>
                <c:pt idx="7">
                  <c:v>73.599999999999994</c:v>
                </c:pt>
                <c:pt idx="8">
                  <c:v>82.3</c:v>
                </c:pt>
                <c:pt idx="9">
                  <c:v>96</c:v>
                </c:pt>
                <c:pt idx="10">
                  <c:v>133.30000000000004</c:v>
                </c:pt>
                <c:pt idx="11">
                  <c:v>185.8</c:v>
                </c:pt>
                <c:pt idx="12">
                  <c:v>74.3</c:v>
                </c:pt>
                <c:pt idx="13">
                  <c:v>84.6</c:v>
                </c:pt>
                <c:pt idx="14">
                  <c:v>130.4</c:v>
                </c:pt>
                <c:pt idx="15">
                  <c:v>130.4</c:v>
                </c:pt>
                <c:pt idx="16">
                  <c:v>30.6</c:v>
                </c:pt>
                <c:pt idx="17">
                  <c:v>17.899999999999999</c:v>
                </c:pt>
                <c:pt idx="18">
                  <c:v>78.700000000000017</c:v>
                </c:pt>
                <c:pt idx="19">
                  <c:v>120.4</c:v>
                </c:pt>
                <c:pt idx="20">
                  <c:v>153.80000000000001</c:v>
                </c:pt>
                <c:pt idx="21">
                  <c:v>141.50000000000003</c:v>
                </c:pt>
                <c:pt idx="22">
                  <c:v>67.499999999999986</c:v>
                </c:pt>
                <c:pt idx="23">
                  <c:v>46.500000000000014</c:v>
                </c:pt>
                <c:pt idx="24">
                  <c:v>76.499999999999986</c:v>
                </c:pt>
                <c:pt idx="25">
                  <c:v>54.70000000000001</c:v>
                </c:pt>
                <c:pt idx="26">
                  <c:v>109.6</c:v>
                </c:pt>
                <c:pt idx="27">
                  <c:v>59.2</c:v>
                </c:pt>
                <c:pt idx="28">
                  <c:v>42.300000000000004</c:v>
                </c:pt>
                <c:pt idx="29">
                  <c:v>114.89999999999999</c:v>
                </c:pt>
                <c:pt idx="30">
                  <c:v>120.6</c:v>
                </c:pt>
                <c:pt idx="31">
                  <c:v>61.6</c:v>
                </c:pt>
                <c:pt idx="32">
                  <c:v>106.9</c:v>
                </c:pt>
                <c:pt idx="33">
                  <c:v>86.600000000000009</c:v>
                </c:pt>
                <c:pt idx="34">
                  <c:v>380.6</c:v>
                </c:pt>
                <c:pt idx="35">
                  <c:v>118.39999999999998</c:v>
                </c:pt>
                <c:pt idx="36">
                  <c:v>64.900000000000006</c:v>
                </c:pt>
                <c:pt idx="37">
                  <c:v>96.8</c:v>
                </c:pt>
                <c:pt idx="38">
                  <c:v>190.89999999999998</c:v>
                </c:pt>
                <c:pt idx="39">
                  <c:v>70.3</c:v>
                </c:pt>
              </c:numCache>
            </c:numRef>
          </c:val>
        </c:ser>
        <c:axId val="165583104"/>
        <c:axId val="165589376"/>
      </c:barChart>
      <c:lineChart>
        <c:grouping val="standard"/>
        <c:ser>
          <c:idx val="1"/>
          <c:order val="1"/>
          <c:tx>
            <c:strRef>
              <c:f>'data pro grafy'!$V$3</c:f>
              <c:strCache>
                <c:ptCount val="1"/>
                <c:pt idx="0">
                  <c:v>denní 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pro grafy'!$T$4:$T$43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grafy'!$V$4:$V$43</c:f>
              <c:numCache>
                <c:formatCode>General</c:formatCode>
                <c:ptCount val="40"/>
                <c:pt idx="0">
                  <c:v>38.700000000000003</c:v>
                </c:pt>
                <c:pt idx="1">
                  <c:v>36.799999999999997</c:v>
                </c:pt>
                <c:pt idx="2">
                  <c:v>28.4</c:v>
                </c:pt>
                <c:pt idx="3">
                  <c:v>24.5</c:v>
                </c:pt>
                <c:pt idx="4">
                  <c:v>11.8</c:v>
                </c:pt>
                <c:pt idx="5">
                  <c:v>9.8000000000000007</c:v>
                </c:pt>
                <c:pt idx="6">
                  <c:v>22</c:v>
                </c:pt>
                <c:pt idx="7">
                  <c:v>20.9</c:v>
                </c:pt>
                <c:pt idx="8">
                  <c:v>24.7</c:v>
                </c:pt>
                <c:pt idx="9">
                  <c:v>29.5</c:v>
                </c:pt>
                <c:pt idx="10">
                  <c:v>42</c:v>
                </c:pt>
                <c:pt idx="11">
                  <c:v>59</c:v>
                </c:pt>
                <c:pt idx="12">
                  <c:v>22.4</c:v>
                </c:pt>
                <c:pt idx="13">
                  <c:v>25</c:v>
                </c:pt>
                <c:pt idx="14">
                  <c:v>80.3</c:v>
                </c:pt>
                <c:pt idx="15">
                  <c:v>27.3</c:v>
                </c:pt>
                <c:pt idx="16">
                  <c:v>14.9</c:v>
                </c:pt>
                <c:pt idx="17">
                  <c:v>7.1</c:v>
                </c:pt>
                <c:pt idx="18">
                  <c:v>23</c:v>
                </c:pt>
                <c:pt idx="19">
                  <c:v>30.2</c:v>
                </c:pt>
                <c:pt idx="20">
                  <c:v>25.2</c:v>
                </c:pt>
                <c:pt idx="21">
                  <c:v>26</c:v>
                </c:pt>
                <c:pt idx="22">
                  <c:v>19.2</c:v>
                </c:pt>
                <c:pt idx="23">
                  <c:v>12</c:v>
                </c:pt>
                <c:pt idx="24">
                  <c:v>19.8</c:v>
                </c:pt>
                <c:pt idx="25">
                  <c:v>20.8</c:v>
                </c:pt>
                <c:pt idx="26">
                  <c:v>26.5</c:v>
                </c:pt>
                <c:pt idx="27">
                  <c:v>18.100000000000001</c:v>
                </c:pt>
                <c:pt idx="28">
                  <c:v>7.5</c:v>
                </c:pt>
                <c:pt idx="29">
                  <c:v>26</c:v>
                </c:pt>
                <c:pt idx="30">
                  <c:v>18</c:v>
                </c:pt>
                <c:pt idx="31">
                  <c:v>31.2</c:v>
                </c:pt>
                <c:pt idx="32">
                  <c:v>39.200000000000003</c:v>
                </c:pt>
                <c:pt idx="33">
                  <c:v>20.5</c:v>
                </c:pt>
                <c:pt idx="34">
                  <c:v>88.5</c:v>
                </c:pt>
                <c:pt idx="35">
                  <c:v>36.6</c:v>
                </c:pt>
                <c:pt idx="36">
                  <c:v>23.7</c:v>
                </c:pt>
                <c:pt idx="37">
                  <c:v>16.7</c:v>
                </c:pt>
                <c:pt idx="38">
                  <c:v>43.1</c:v>
                </c:pt>
                <c:pt idx="39">
                  <c:v>10.9</c:v>
                </c:pt>
              </c:numCache>
            </c:numRef>
          </c:val>
        </c:ser>
        <c:ser>
          <c:idx val="2"/>
          <c:order val="2"/>
          <c:tx>
            <c:strRef>
              <c:f>'data pro grafy'!$W$3</c:f>
              <c:strCache>
                <c:ptCount val="1"/>
                <c:pt idx="0">
                  <c:v>průměr 40 let</c:v>
                </c:pt>
              </c:strCache>
            </c:strRef>
          </c:tx>
          <c:marker>
            <c:symbol val="none"/>
          </c:marker>
          <c:cat>
            <c:numRef>
              <c:f>'data pro grafy'!$T$4:$T$43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grafy'!$W$4:$W$43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'data pro grafy'!$X$3</c:f>
              <c:strCache>
                <c:ptCount val="1"/>
                <c:pt idx="0">
                  <c:v>průměr 1900-1950</c:v>
                </c:pt>
              </c:strCache>
            </c:strRef>
          </c:tx>
          <c:marker>
            <c:symbol val="none"/>
          </c:marker>
          <c:val>
            <c:numRef>
              <c:f>'data pro grafy'!$X$4:$X$43</c:f>
              <c:numCache>
                <c:formatCode>General</c:formatCode>
                <c:ptCount val="4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</c:numCache>
            </c:numRef>
          </c:val>
        </c:ser>
        <c:marker val="1"/>
        <c:axId val="165583104"/>
        <c:axId val="165589376"/>
      </c:lineChart>
      <c:catAx>
        <c:axId val="165583104"/>
        <c:scaling>
          <c:orientation val="minMax"/>
        </c:scaling>
        <c:axPos val="b"/>
        <c:numFmt formatCode="General" sourceLinked="1"/>
        <c:tickLblPos val="nextTo"/>
        <c:crossAx val="165589376"/>
        <c:crosses val="autoZero"/>
        <c:auto val="1"/>
        <c:lblAlgn val="ctr"/>
        <c:lblOffset val="100"/>
      </c:catAx>
      <c:valAx>
        <c:axId val="1655893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</a:t>
                </a:r>
              </a:p>
            </c:rich>
          </c:tx>
          <c:layout/>
        </c:title>
        <c:numFmt formatCode="General" sourceLinked="1"/>
        <c:tickLblPos val="nextTo"/>
        <c:crossAx val="165583104"/>
        <c:crosses val="autoZero"/>
        <c:crossBetween val="between"/>
      </c:valAx>
    </c:plotArea>
    <c:legend>
      <c:legendPos val="b"/>
      <c:layout/>
    </c:legend>
    <c:plotVisOnly val="1"/>
    <c:dispBlanksAs val="gap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Průměrné teploty v </a:t>
            </a:r>
            <a:r>
              <a:rPr lang="cs-CZ"/>
              <a:t>květnu</a:t>
            </a:r>
            <a:r>
              <a:rPr lang="en-US"/>
              <a:t> v </a:t>
            </a:r>
            <a:r>
              <a:rPr lang="cs-CZ"/>
              <a:t>5 </a:t>
            </a:r>
            <a:r>
              <a:rPr lang="en-US"/>
              <a:t>letých a 10 letých intervalech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749059454914766E-2"/>
          <c:y val="8.6696355108643347E-2"/>
          <c:w val="0.94203824421267912"/>
          <c:h val="0.80749199693355134"/>
        </c:manualLayout>
      </c:layout>
      <c:barChart>
        <c:barDir val="col"/>
        <c:grouping val="clustered"/>
        <c:ser>
          <c:idx val="0"/>
          <c:order val="0"/>
          <c:tx>
            <c:strRef>
              <c:f>'data pro grafy'!$AA$3</c:f>
              <c:strCache>
                <c:ptCount val="1"/>
                <c:pt idx="0">
                  <c:v>období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'data pro grafy'!$Z$4:$Z$16</c:f>
              <c:strCache>
                <c:ptCount val="13"/>
                <c:pt idx="0">
                  <c:v>1976-1985</c:v>
                </c:pt>
                <c:pt idx="1">
                  <c:v>1986-1995</c:v>
                </c:pt>
                <c:pt idx="2">
                  <c:v>1996-2005</c:v>
                </c:pt>
                <c:pt idx="3">
                  <c:v>2006-2015</c:v>
                </c:pt>
                <c:pt idx="5">
                  <c:v>1976-1980</c:v>
                </c:pt>
                <c:pt idx="6">
                  <c:v>1981-1985</c:v>
                </c:pt>
                <c:pt idx="7">
                  <c:v>1986-1990</c:v>
                </c:pt>
                <c:pt idx="8">
                  <c:v>1991-1995</c:v>
                </c:pt>
                <c:pt idx="9">
                  <c:v>1996-2000</c:v>
                </c:pt>
                <c:pt idx="10">
                  <c:v>2001-2005</c:v>
                </c:pt>
                <c:pt idx="11">
                  <c:v>2006-2010</c:v>
                </c:pt>
                <c:pt idx="12">
                  <c:v>2011-2015</c:v>
                </c:pt>
              </c:strCache>
            </c:strRef>
          </c:cat>
          <c:val>
            <c:numRef>
              <c:f>'data pro grafy'!$AA$4:$AA$16</c:f>
              <c:numCache>
                <c:formatCode>0.0</c:formatCode>
                <c:ptCount val="13"/>
                <c:pt idx="0">
                  <c:v>12.82741935483871</c:v>
                </c:pt>
                <c:pt idx="1">
                  <c:v>12.650564516129034</c:v>
                </c:pt>
                <c:pt idx="2">
                  <c:v>14.283467741935485</c:v>
                </c:pt>
                <c:pt idx="3">
                  <c:v>13.425080645161293</c:v>
                </c:pt>
                <c:pt idx="5">
                  <c:v>11.843870967741935</c:v>
                </c:pt>
                <c:pt idx="6">
                  <c:v>13.810967741935485</c:v>
                </c:pt>
                <c:pt idx="7">
                  <c:v>12.976774193548389</c:v>
                </c:pt>
                <c:pt idx="8">
                  <c:v>12.324354838709677</c:v>
                </c:pt>
                <c:pt idx="9">
                  <c:v>14.049032258064514</c:v>
                </c:pt>
                <c:pt idx="10">
                  <c:v>14.517903225806453</c:v>
                </c:pt>
                <c:pt idx="11">
                  <c:v>13.425080645161293</c:v>
                </c:pt>
                <c:pt idx="12">
                  <c:v>13.411129032258065</c:v>
                </c:pt>
              </c:numCache>
            </c:numRef>
          </c:val>
        </c:ser>
        <c:axId val="50707456"/>
        <c:axId val="50717440"/>
      </c:barChart>
      <c:lineChart>
        <c:grouping val="standard"/>
        <c:ser>
          <c:idx val="1"/>
          <c:order val="1"/>
          <c:tx>
            <c:strRef>
              <c:f>'data pro grafy'!$AB$3</c:f>
              <c:strCache>
                <c:ptCount val="1"/>
                <c:pt idx="0">
                  <c:v>průměr 40 let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'data pro grafy'!$Z$4:$Z$16</c:f>
              <c:strCache>
                <c:ptCount val="13"/>
                <c:pt idx="0">
                  <c:v>1976-1985</c:v>
                </c:pt>
                <c:pt idx="1">
                  <c:v>1986-1995</c:v>
                </c:pt>
                <c:pt idx="2">
                  <c:v>1996-2005</c:v>
                </c:pt>
                <c:pt idx="3">
                  <c:v>2006-2015</c:v>
                </c:pt>
                <c:pt idx="5">
                  <c:v>1976-1980</c:v>
                </c:pt>
                <c:pt idx="6">
                  <c:v>1981-1985</c:v>
                </c:pt>
                <c:pt idx="7">
                  <c:v>1986-1990</c:v>
                </c:pt>
                <c:pt idx="8">
                  <c:v>1991-1995</c:v>
                </c:pt>
                <c:pt idx="9">
                  <c:v>1996-2000</c:v>
                </c:pt>
                <c:pt idx="10">
                  <c:v>2001-2005</c:v>
                </c:pt>
                <c:pt idx="11">
                  <c:v>2006-2010</c:v>
                </c:pt>
                <c:pt idx="12">
                  <c:v>2011-2015</c:v>
                </c:pt>
              </c:strCache>
            </c:strRef>
          </c:cat>
          <c:val>
            <c:numRef>
              <c:f>'data pro grafy'!$AB$4:$AB$16</c:f>
              <c:numCache>
                <c:formatCode>General</c:formatCode>
                <c:ptCount val="13"/>
                <c:pt idx="0">
                  <c:v>13.3</c:v>
                </c:pt>
                <c:pt idx="1">
                  <c:v>13.3</c:v>
                </c:pt>
                <c:pt idx="2">
                  <c:v>13.3</c:v>
                </c:pt>
                <c:pt idx="3">
                  <c:v>13.3</c:v>
                </c:pt>
                <c:pt idx="5">
                  <c:v>13.3</c:v>
                </c:pt>
                <c:pt idx="6">
                  <c:v>13.3</c:v>
                </c:pt>
                <c:pt idx="7">
                  <c:v>13.3</c:v>
                </c:pt>
                <c:pt idx="8">
                  <c:v>13.3</c:v>
                </c:pt>
                <c:pt idx="9">
                  <c:v>13.3</c:v>
                </c:pt>
                <c:pt idx="10">
                  <c:v>13.3</c:v>
                </c:pt>
                <c:pt idx="11">
                  <c:v>13.3</c:v>
                </c:pt>
                <c:pt idx="12">
                  <c:v>13.3</c:v>
                </c:pt>
              </c:numCache>
            </c:numRef>
          </c:val>
        </c:ser>
        <c:ser>
          <c:idx val="2"/>
          <c:order val="2"/>
          <c:tx>
            <c:strRef>
              <c:f>'data pro grafy'!$AC$3</c:f>
              <c:strCache>
                <c:ptCount val="1"/>
                <c:pt idx="0">
                  <c:v>1900-1950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pro grafy'!$Z$4:$Z$16</c:f>
              <c:strCache>
                <c:ptCount val="13"/>
                <c:pt idx="0">
                  <c:v>1976-1985</c:v>
                </c:pt>
                <c:pt idx="1">
                  <c:v>1986-1995</c:v>
                </c:pt>
                <c:pt idx="2">
                  <c:v>1996-2005</c:v>
                </c:pt>
                <c:pt idx="3">
                  <c:v>2006-2015</c:v>
                </c:pt>
                <c:pt idx="5">
                  <c:v>1976-1980</c:v>
                </c:pt>
                <c:pt idx="6">
                  <c:v>1981-1985</c:v>
                </c:pt>
                <c:pt idx="7">
                  <c:v>1986-1990</c:v>
                </c:pt>
                <c:pt idx="8">
                  <c:v>1991-1995</c:v>
                </c:pt>
                <c:pt idx="9">
                  <c:v>1996-2000</c:v>
                </c:pt>
                <c:pt idx="10">
                  <c:v>2001-2005</c:v>
                </c:pt>
                <c:pt idx="11">
                  <c:v>2006-2010</c:v>
                </c:pt>
                <c:pt idx="12">
                  <c:v>2011-2015</c:v>
                </c:pt>
              </c:strCache>
            </c:strRef>
          </c:cat>
          <c:val>
            <c:numRef>
              <c:f>'data pro grafy'!$AC$4:$AC$16</c:f>
              <c:numCache>
                <c:formatCode>General</c:formatCode>
                <c:ptCount val="13"/>
                <c:pt idx="0">
                  <c:v>12.8</c:v>
                </c:pt>
                <c:pt idx="1">
                  <c:v>12.8</c:v>
                </c:pt>
                <c:pt idx="2">
                  <c:v>12.8</c:v>
                </c:pt>
                <c:pt idx="3">
                  <c:v>12.8</c:v>
                </c:pt>
                <c:pt idx="5">
                  <c:v>12.8</c:v>
                </c:pt>
                <c:pt idx="6">
                  <c:v>12.8</c:v>
                </c:pt>
                <c:pt idx="7">
                  <c:v>12.8</c:v>
                </c:pt>
                <c:pt idx="8">
                  <c:v>12.8</c:v>
                </c:pt>
                <c:pt idx="9">
                  <c:v>12.8</c:v>
                </c:pt>
                <c:pt idx="10">
                  <c:v>12.8</c:v>
                </c:pt>
                <c:pt idx="11">
                  <c:v>12.8</c:v>
                </c:pt>
                <c:pt idx="12">
                  <c:v>12.8</c:v>
                </c:pt>
              </c:numCache>
            </c:numRef>
          </c:val>
        </c:ser>
        <c:marker val="1"/>
        <c:axId val="50707456"/>
        <c:axId val="50717440"/>
      </c:lineChart>
      <c:catAx>
        <c:axId val="50707456"/>
        <c:scaling>
          <c:orientation val="minMax"/>
        </c:scaling>
        <c:axPos val="b"/>
        <c:tickLblPos val="nextTo"/>
        <c:crossAx val="50717440"/>
        <c:crossesAt val="-6"/>
        <c:auto val="1"/>
        <c:lblAlgn val="ctr"/>
        <c:lblOffset val="100"/>
      </c:catAx>
      <c:valAx>
        <c:axId val="5071744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aseline="30000"/>
                  <a:t>o</a:t>
                </a:r>
                <a:r>
                  <a:rPr lang="en-US"/>
                  <a:t>C</a:t>
                </a:r>
              </a:p>
            </c:rich>
          </c:tx>
          <c:layout>
            <c:manualLayout>
              <c:xMode val="edge"/>
              <c:yMode val="edge"/>
              <c:x val="5.4589763301795234E-3"/>
              <c:y val="0.51027614837750757"/>
            </c:manualLayout>
          </c:layout>
        </c:title>
        <c:numFmt formatCode="0.0" sourceLinked="1"/>
        <c:tickLblPos val="nextTo"/>
        <c:crossAx val="50707456"/>
        <c:crosses val="autoZero"/>
        <c:crossBetween val="between"/>
      </c:valAx>
    </c:plotArea>
    <c:legend>
      <c:legendPos val="b"/>
      <c:layout/>
    </c:legend>
    <c:plotVisOnly val="1"/>
    <c:dispBlanksAs val="gap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Počet le</a:t>
            </a:r>
            <a:r>
              <a:rPr lang="cs-CZ"/>
              <a:t>tní</a:t>
            </a:r>
            <a:r>
              <a:rPr lang="en-US"/>
              <a:t>ch a mrazových dnů</a:t>
            </a:r>
            <a:r>
              <a:rPr lang="cs-CZ"/>
              <a:t> v květnu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'data pro grafy'!$AF$3</c:f>
              <c:strCache>
                <c:ptCount val="1"/>
                <c:pt idx="0">
                  <c:v>letní</c:v>
                </c:pt>
              </c:strCache>
            </c:strRef>
          </c:tx>
          <c:cat>
            <c:numRef>
              <c:f>'data pro grafy'!$AE$4:$AE$43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grafy'!$AF$4:$AF$43</c:f>
              <c:numCache>
                <c:formatCode>General</c:formatCode>
                <c:ptCount val="40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8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9</c:v>
                </c:pt>
                <c:pt idx="23">
                  <c:v>5</c:v>
                </c:pt>
                <c:pt idx="24">
                  <c:v>9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0</c:v>
                </c:pt>
                <c:pt idx="29">
                  <c:v>8</c:v>
                </c:pt>
                <c:pt idx="30">
                  <c:v>0</c:v>
                </c:pt>
                <c:pt idx="31">
                  <c:v>8</c:v>
                </c:pt>
                <c:pt idx="32">
                  <c:v>4</c:v>
                </c:pt>
                <c:pt idx="33">
                  <c:v>5</c:v>
                </c:pt>
                <c:pt idx="34">
                  <c:v>0</c:v>
                </c:pt>
                <c:pt idx="35">
                  <c:v>9</c:v>
                </c:pt>
                <c:pt idx="36">
                  <c:v>16</c:v>
                </c:pt>
                <c:pt idx="37">
                  <c:v>5</c:v>
                </c:pt>
                <c:pt idx="38">
                  <c:v>4</c:v>
                </c:pt>
                <c:pt idx="39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'data pro grafy'!$AG$3</c:f>
              <c:strCache>
                <c:ptCount val="1"/>
                <c:pt idx="0">
                  <c:v>mrazové</c:v>
                </c:pt>
              </c:strCache>
            </c:strRef>
          </c:tx>
          <c:cat>
            <c:numRef>
              <c:f>'data pro grafy'!$AE$4:$AE$43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grafy'!$AG$4:$AG$43</c:f>
              <c:numCache>
                <c:formatCode>General</c:formatCode>
                <c:ptCount val="40"/>
                <c:pt idx="0">
                  <c:v>7</c:v>
                </c:pt>
                <c:pt idx="1">
                  <c:v>7</c:v>
                </c:pt>
                <c:pt idx="2">
                  <c:v>4</c:v>
                </c:pt>
                <c:pt idx="3">
                  <c:v>9</c:v>
                </c:pt>
                <c:pt idx="4">
                  <c:v>17</c:v>
                </c:pt>
                <c:pt idx="5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  <c:pt idx="26">
                  <c:v>0</c:v>
                </c:pt>
                <c:pt idx="27">
                  <c:v>2</c:v>
                </c:pt>
                <c:pt idx="28">
                  <c:v>4</c:v>
                </c:pt>
                <c:pt idx="29">
                  <c:v>8</c:v>
                </c:pt>
                <c:pt idx="30">
                  <c:v>5</c:v>
                </c:pt>
                <c:pt idx="31">
                  <c:v>4</c:v>
                </c:pt>
                <c:pt idx="32">
                  <c:v>4</c:v>
                </c:pt>
                <c:pt idx="33">
                  <c:v>5</c:v>
                </c:pt>
                <c:pt idx="34">
                  <c:v>0</c:v>
                </c:pt>
                <c:pt idx="35">
                  <c:v>11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6</c:v>
                </c:pt>
              </c:numCache>
            </c:numRef>
          </c:val>
        </c:ser>
        <c:axId val="50753536"/>
        <c:axId val="50755072"/>
      </c:barChart>
      <c:lineChart>
        <c:grouping val="standard"/>
        <c:ser>
          <c:idx val="2"/>
          <c:order val="2"/>
          <c:tx>
            <c:strRef>
              <c:f>'data pro grafy'!$AH$3</c:f>
              <c:strCache>
                <c:ptCount val="1"/>
                <c:pt idx="0">
                  <c:v>letní- průměr</c:v>
                </c:pt>
              </c:strCache>
            </c:strRef>
          </c:tx>
          <c:marker>
            <c:symbol val="none"/>
          </c:marker>
          <c:cat>
            <c:numRef>
              <c:f>'data pro grafy'!$AE$4:$AE$43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grafy'!$AH$4:$AH$43</c:f>
              <c:numCache>
                <c:formatCode>0</c:formatCode>
                <c:ptCount val="4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</c:numCache>
            </c:numRef>
          </c:val>
        </c:ser>
        <c:ser>
          <c:idx val="3"/>
          <c:order val="3"/>
          <c:tx>
            <c:strRef>
              <c:f>'data pro grafy'!$AI$3</c:f>
              <c:strCache>
                <c:ptCount val="1"/>
                <c:pt idx="0">
                  <c:v>mrazové průměr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'data pro grafy'!$AE$4:$AE$43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grafy'!$AI$4:$AI$43</c:f>
              <c:numCache>
                <c:formatCode>0.0</c:formatCode>
                <c:ptCount val="40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0">
                  <c:v>4.5</c:v>
                </c:pt>
                <c:pt idx="11">
                  <c:v>4.5</c:v>
                </c:pt>
                <c:pt idx="12">
                  <c:v>4.5</c:v>
                </c:pt>
                <c:pt idx="13">
                  <c:v>4.5</c:v>
                </c:pt>
                <c:pt idx="14">
                  <c:v>4.5</c:v>
                </c:pt>
                <c:pt idx="15">
                  <c:v>4.5</c:v>
                </c:pt>
                <c:pt idx="16">
                  <c:v>4.5</c:v>
                </c:pt>
                <c:pt idx="17">
                  <c:v>4.5</c:v>
                </c:pt>
                <c:pt idx="18">
                  <c:v>4.5</c:v>
                </c:pt>
                <c:pt idx="19">
                  <c:v>4.5</c:v>
                </c:pt>
                <c:pt idx="20">
                  <c:v>4.5</c:v>
                </c:pt>
                <c:pt idx="21">
                  <c:v>4.5</c:v>
                </c:pt>
                <c:pt idx="22">
                  <c:v>4.5</c:v>
                </c:pt>
                <c:pt idx="23">
                  <c:v>4.5</c:v>
                </c:pt>
                <c:pt idx="24">
                  <c:v>4.5</c:v>
                </c:pt>
                <c:pt idx="25">
                  <c:v>4.5</c:v>
                </c:pt>
                <c:pt idx="26">
                  <c:v>4.5</c:v>
                </c:pt>
                <c:pt idx="27">
                  <c:v>4.5</c:v>
                </c:pt>
                <c:pt idx="28">
                  <c:v>4.5</c:v>
                </c:pt>
                <c:pt idx="29">
                  <c:v>4.5</c:v>
                </c:pt>
                <c:pt idx="30">
                  <c:v>4.5</c:v>
                </c:pt>
                <c:pt idx="31">
                  <c:v>4.5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4.5</c:v>
                </c:pt>
              </c:numCache>
            </c:numRef>
          </c:val>
        </c:ser>
        <c:marker val="1"/>
        <c:axId val="50753536"/>
        <c:axId val="50755072"/>
      </c:lineChart>
      <c:catAx>
        <c:axId val="50753536"/>
        <c:scaling>
          <c:orientation val="minMax"/>
        </c:scaling>
        <c:axPos val="b"/>
        <c:numFmt formatCode="General" sourceLinked="1"/>
        <c:tickLblPos val="nextTo"/>
        <c:crossAx val="50755072"/>
        <c:crosses val="autoZero"/>
        <c:auto val="1"/>
        <c:lblAlgn val="ctr"/>
        <c:lblOffset val="100"/>
      </c:catAx>
      <c:valAx>
        <c:axId val="507550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počet dnů</a:t>
                </a:r>
              </a:p>
            </c:rich>
          </c:tx>
          <c:layout/>
        </c:title>
        <c:numFmt formatCode="General" sourceLinked="1"/>
        <c:tickLblPos val="nextTo"/>
        <c:crossAx val="50753536"/>
        <c:crosses val="autoZero"/>
        <c:crossBetween val="between"/>
      </c:valAx>
    </c:plotArea>
    <c:legend>
      <c:legendPos val="b"/>
      <c:layout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678" y="7559"/>
    <xdr:ext cx="9305774" cy="60173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173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173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Arkýř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8"/>
  <sheetViews>
    <sheetView tabSelected="1" workbookViewId="0">
      <selection activeCell="N5" sqref="N5:N44"/>
    </sheetView>
  </sheetViews>
  <sheetFormatPr defaultRowHeight="12.75"/>
  <cols>
    <col min="1" max="1" width="6.28515625" customWidth="1"/>
    <col min="8" max="8" width="13.7109375" customWidth="1"/>
    <col min="15" max="15" width="11.42578125" customWidth="1"/>
    <col min="16" max="16" width="11.7109375" customWidth="1"/>
  </cols>
  <sheetData>
    <row r="1" spans="1:20" ht="18.75" thickBot="1">
      <c r="A1" s="2" t="s">
        <v>6</v>
      </c>
      <c r="B1" s="3"/>
      <c r="C1" s="3"/>
      <c r="D1" s="3"/>
      <c r="E1" s="3" t="s">
        <v>84</v>
      </c>
      <c r="F1" s="4"/>
      <c r="L1" t="s">
        <v>24</v>
      </c>
    </row>
    <row r="2" spans="1:20">
      <c r="A2" s="5" t="s">
        <v>7</v>
      </c>
      <c r="B2" s="135" t="s">
        <v>8</v>
      </c>
      <c r="C2" s="136"/>
      <c r="D2" s="136"/>
      <c r="E2" s="136"/>
      <c r="F2" s="136"/>
      <c r="H2" s="30" t="s">
        <v>15</v>
      </c>
      <c r="I2" s="31"/>
      <c r="J2" s="32"/>
      <c r="L2" t="s">
        <v>80</v>
      </c>
    </row>
    <row r="3" spans="1:20" ht="15.75" thickBot="1">
      <c r="A3" s="6"/>
      <c r="B3" s="7"/>
      <c r="C3" s="7"/>
      <c r="D3" s="7"/>
      <c r="E3" s="7"/>
      <c r="F3" s="7"/>
      <c r="H3" s="38" t="s">
        <v>19</v>
      </c>
      <c r="I3" s="39" t="s">
        <v>17</v>
      </c>
      <c r="J3" s="40" t="s">
        <v>16</v>
      </c>
      <c r="N3" t="s">
        <v>23</v>
      </c>
    </row>
    <row r="4" spans="1:20" ht="15.75" thickBot="1">
      <c r="A4" s="6"/>
      <c r="B4" s="8" t="s">
        <v>10</v>
      </c>
      <c r="C4" s="8" t="s">
        <v>11</v>
      </c>
      <c r="D4" s="8" t="s">
        <v>0</v>
      </c>
      <c r="E4" s="8" t="s">
        <v>12</v>
      </c>
      <c r="F4" s="8" t="s">
        <v>0</v>
      </c>
      <c r="H4" s="30" t="s">
        <v>86</v>
      </c>
      <c r="I4" s="31">
        <v>6</v>
      </c>
      <c r="J4" s="41">
        <v>0.4838709677419355</v>
      </c>
      <c r="L4" s="72" t="s">
        <v>0</v>
      </c>
      <c r="M4" s="73" t="s">
        <v>25</v>
      </c>
      <c r="N4" s="104" t="s">
        <v>26</v>
      </c>
      <c r="O4" s="75" t="s">
        <v>0</v>
      </c>
      <c r="P4" s="76" t="s">
        <v>25</v>
      </c>
      <c r="T4" s="1"/>
    </row>
    <row r="5" spans="1:20" ht="15">
      <c r="A5" s="9">
        <v>1</v>
      </c>
      <c r="B5" s="10">
        <v>12.35</v>
      </c>
      <c r="C5" s="10">
        <v>21.875</v>
      </c>
      <c r="D5" s="11">
        <v>2012</v>
      </c>
      <c r="E5" s="10">
        <v>3.7</v>
      </c>
      <c r="F5" s="12">
        <v>1982</v>
      </c>
      <c r="H5" s="33" t="s">
        <v>87</v>
      </c>
      <c r="I5" s="34">
        <v>20</v>
      </c>
      <c r="J5" s="35">
        <v>1.6129032258064515</v>
      </c>
      <c r="L5" s="123">
        <v>1976</v>
      </c>
      <c r="M5" s="124">
        <v>12.516129032258062</v>
      </c>
      <c r="N5" s="125">
        <v>1</v>
      </c>
      <c r="O5" s="100">
        <v>2002</v>
      </c>
      <c r="P5" s="143">
        <v>16.748387096774195</v>
      </c>
      <c r="T5" s="1"/>
    </row>
    <row r="6" spans="1:20" ht="15">
      <c r="A6" s="13">
        <v>2</v>
      </c>
      <c r="B6" s="14">
        <v>11.585624999999997</v>
      </c>
      <c r="C6" s="14">
        <v>20.475000000000001</v>
      </c>
      <c r="D6" s="15">
        <v>2002</v>
      </c>
      <c r="E6" s="14">
        <v>4.2</v>
      </c>
      <c r="F6" s="16">
        <v>1982</v>
      </c>
      <c r="H6" s="33" t="s">
        <v>88</v>
      </c>
      <c r="I6" s="34">
        <v>51</v>
      </c>
      <c r="J6" s="35">
        <v>4.112903225806452</v>
      </c>
      <c r="L6" s="126">
        <v>1977</v>
      </c>
      <c r="M6" s="127">
        <v>12.235483870967743</v>
      </c>
      <c r="N6" s="128">
        <v>2</v>
      </c>
      <c r="O6" s="101">
        <v>2003</v>
      </c>
      <c r="P6" s="144">
        <v>15.58387096774193</v>
      </c>
      <c r="T6" s="1"/>
    </row>
    <row r="7" spans="1:20" ht="15">
      <c r="A7" s="13">
        <v>3</v>
      </c>
      <c r="B7" s="14">
        <v>11.565625000000001</v>
      </c>
      <c r="C7" s="14">
        <v>22.324999999999999</v>
      </c>
      <c r="D7" s="15">
        <v>2002</v>
      </c>
      <c r="E7" s="14">
        <v>1.7749999999999999</v>
      </c>
      <c r="F7" s="16">
        <v>2011</v>
      </c>
      <c r="H7" s="33" t="s">
        <v>89</v>
      </c>
      <c r="I7" s="34">
        <v>87</v>
      </c>
      <c r="J7" s="35">
        <v>7.0161290322580641</v>
      </c>
      <c r="L7" s="126">
        <v>1978</v>
      </c>
      <c r="M7" s="127">
        <v>10.896774193548385</v>
      </c>
      <c r="N7" s="128">
        <v>3</v>
      </c>
      <c r="O7" s="101">
        <v>2007</v>
      </c>
      <c r="P7" s="144">
        <v>15.253225806451612</v>
      </c>
      <c r="T7" s="1"/>
    </row>
    <row r="8" spans="1:20" ht="15">
      <c r="A8" s="13">
        <v>4</v>
      </c>
      <c r="B8" s="14">
        <v>11.739375000000003</v>
      </c>
      <c r="C8" s="14">
        <v>24.7</v>
      </c>
      <c r="D8" s="15">
        <v>2002</v>
      </c>
      <c r="E8" s="14">
        <v>2.7</v>
      </c>
      <c r="F8" s="16">
        <v>1980</v>
      </c>
      <c r="H8" s="33" t="s">
        <v>90</v>
      </c>
      <c r="I8" s="34">
        <v>161</v>
      </c>
      <c r="J8" s="35">
        <v>12.983870967741936</v>
      </c>
      <c r="L8" s="126">
        <v>1979</v>
      </c>
      <c r="M8" s="127">
        <v>13.735483870967743</v>
      </c>
      <c r="N8" s="128">
        <v>4</v>
      </c>
      <c r="O8" s="101">
        <v>2000</v>
      </c>
      <c r="P8" s="144">
        <v>15.162903225806454</v>
      </c>
      <c r="T8" s="1"/>
    </row>
    <row r="9" spans="1:20" ht="15.75" thickBot="1">
      <c r="A9" s="17">
        <v>5</v>
      </c>
      <c r="B9" s="18">
        <v>12.16</v>
      </c>
      <c r="C9" s="18">
        <v>20.5</v>
      </c>
      <c r="D9" s="19">
        <v>1977</v>
      </c>
      <c r="E9" s="18">
        <v>2.9249999999999998</v>
      </c>
      <c r="F9" s="20">
        <v>2011</v>
      </c>
      <c r="H9" s="33" t="s">
        <v>91</v>
      </c>
      <c r="I9" s="34">
        <v>206</v>
      </c>
      <c r="J9" s="35">
        <v>16.612903225806452</v>
      </c>
      <c r="L9" s="126">
        <v>1980</v>
      </c>
      <c r="M9" s="127">
        <v>9.8354838709677423</v>
      </c>
      <c r="N9" s="128">
        <v>5</v>
      </c>
      <c r="O9" s="101">
        <v>1983</v>
      </c>
      <c r="P9" s="144">
        <v>15.074193548387097</v>
      </c>
      <c r="T9" s="1"/>
    </row>
    <row r="10" spans="1:20" ht="15">
      <c r="A10" s="13">
        <v>6</v>
      </c>
      <c r="B10" s="14">
        <v>12.106250000000005</v>
      </c>
      <c r="C10" s="14">
        <v>22.5</v>
      </c>
      <c r="D10" s="15">
        <v>2003</v>
      </c>
      <c r="E10" s="14">
        <v>5</v>
      </c>
      <c r="F10" s="16">
        <v>1989</v>
      </c>
      <c r="H10" s="33" t="s">
        <v>92</v>
      </c>
      <c r="I10" s="34">
        <v>216</v>
      </c>
      <c r="J10" s="35">
        <v>17.419354838709676</v>
      </c>
      <c r="L10" s="126">
        <v>1981</v>
      </c>
      <c r="M10" s="127">
        <v>14.125806451612902</v>
      </c>
      <c r="N10" s="128">
        <v>6</v>
      </c>
      <c r="O10" s="101">
        <v>2012</v>
      </c>
      <c r="P10" s="144">
        <v>15.003225806451615</v>
      </c>
      <c r="T10" s="1"/>
    </row>
    <row r="11" spans="1:20" ht="15">
      <c r="A11" s="13">
        <v>7</v>
      </c>
      <c r="B11" s="14">
        <v>11.870625</v>
      </c>
      <c r="C11" s="14">
        <v>19</v>
      </c>
      <c r="D11" s="15">
        <v>1986</v>
      </c>
      <c r="E11" s="14">
        <v>6.5</v>
      </c>
      <c r="F11" s="16">
        <v>1989</v>
      </c>
      <c r="H11" s="33" t="s">
        <v>93</v>
      </c>
      <c r="I11" s="34">
        <v>206</v>
      </c>
      <c r="J11" s="35">
        <v>16.612903225806452</v>
      </c>
      <c r="L11" s="126">
        <v>1982</v>
      </c>
      <c r="M11" s="127">
        <v>13.24193548387097</v>
      </c>
      <c r="N11" s="128">
        <v>7</v>
      </c>
      <c r="O11" s="101">
        <v>1986</v>
      </c>
      <c r="P11" s="144">
        <v>14.780645161290325</v>
      </c>
      <c r="T11" s="1"/>
    </row>
    <row r="12" spans="1:20" ht="15">
      <c r="A12" s="13">
        <v>8</v>
      </c>
      <c r="B12" s="14">
        <v>12.223750000000001</v>
      </c>
      <c r="C12" s="14">
        <v>20.85</v>
      </c>
      <c r="D12" s="15">
        <v>2000</v>
      </c>
      <c r="E12" s="14">
        <v>5.3</v>
      </c>
      <c r="F12" s="16">
        <v>1991</v>
      </c>
      <c r="H12" s="33" t="s">
        <v>94</v>
      </c>
      <c r="I12" s="34">
        <v>154</v>
      </c>
      <c r="J12" s="35">
        <v>12.419354838709678</v>
      </c>
      <c r="L12" s="126">
        <v>1983</v>
      </c>
      <c r="M12" s="127">
        <v>15.074193548387097</v>
      </c>
      <c r="N12" s="128">
        <v>8</v>
      </c>
      <c r="O12" s="101">
        <v>1993</v>
      </c>
      <c r="P12" s="102">
        <v>14.590322580645161</v>
      </c>
      <c r="T12" s="1"/>
    </row>
    <row r="13" spans="1:20" ht="15">
      <c r="A13" s="13">
        <v>9</v>
      </c>
      <c r="B13" s="14">
        <v>12.453749999999998</v>
      </c>
      <c r="C13" s="14">
        <v>20.65</v>
      </c>
      <c r="D13" s="15">
        <v>2003</v>
      </c>
      <c r="E13" s="14">
        <v>5.7</v>
      </c>
      <c r="F13" s="16">
        <v>1979</v>
      </c>
      <c r="H13" s="33" t="s">
        <v>95</v>
      </c>
      <c r="I13" s="34">
        <v>92</v>
      </c>
      <c r="J13" s="35">
        <v>7.419354838709677</v>
      </c>
      <c r="L13" s="126">
        <v>1984</v>
      </c>
      <c r="M13" s="127">
        <v>12.74193548387097</v>
      </c>
      <c r="N13" s="128">
        <v>9</v>
      </c>
      <c r="O13" s="101">
        <v>2001</v>
      </c>
      <c r="P13" s="102">
        <v>14.429032258064517</v>
      </c>
      <c r="T13" s="1"/>
    </row>
    <row r="14" spans="1:20" ht="15.75" thickBot="1">
      <c r="A14" s="13">
        <v>10</v>
      </c>
      <c r="B14" s="14">
        <v>13.06625</v>
      </c>
      <c r="C14" s="14">
        <v>19.675000000000001</v>
      </c>
      <c r="D14" s="15">
        <v>2013</v>
      </c>
      <c r="E14" s="14">
        <v>3.1</v>
      </c>
      <c r="F14" s="16">
        <v>1978</v>
      </c>
      <c r="H14" s="33" t="s">
        <v>96</v>
      </c>
      <c r="I14" s="34">
        <v>30</v>
      </c>
      <c r="J14" s="35">
        <v>2.4193548387096775</v>
      </c>
      <c r="L14" s="126">
        <v>1985</v>
      </c>
      <c r="M14" s="127">
        <v>13.870967741935484</v>
      </c>
      <c r="N14" s="128">
        <v>10</v>
      </c>
      <c r="O14" s="101">
        <v>1981</v>
      </c>
      <c r="P14" s="102">
        <v>14.125806451612902</v>
      </c>
      <c r="T14" s="1"/>
    </row>
    <row r="15" spans="1:20" ht="15">
      <c r="A15" s="9">
        <v>11</v>
      </c>
      <c r="B15" s="10">
        <v>13.066250000000002</v>
      </c>
      <c r="C15" s="10">
        <v>23.024999999999999</v>
      </c>
      <c r="D15" s="11">
        <v>2012</v>
      </c>
      <c r="E15" s="10">
        <v>0.3</v>
      </c>
      <c r="F15" s="12">
        <v>1978</v>
      </c>
      <c r="H15" s="33" t="s">
        <v>97</v>
      </c>
      <c r="I15" s="34">
        <v>9</v>
      </c>
      <c r="J15" s="35">
        <v>0.72580645161290325</v>
      </c>
      <c r="L15" s="126">
        <v>1986</v>
      </c>
      <c r="M15" s="127">
        <v>14.780645161290325</v>
      </c>
      <c r="N15" s="128">
        <v>11</v>
      </c>
      <c r="O15" s="101">
        <v>1998</v>
      </c>
      <c r="P15" s="102">
        <v>14.001612903225807</v>
      </c>
      <c r="T15" s="1"/>
    </row>
    <row r="16" spans="1:20" ht="15.75" thickBot="1">
      <c r="A16" s="13">
        <v>12</v>
      </c>
      <c r="B16" s="14">
        <v>13.026249999999999</v>
      </c>
      <c r="C16" s="14">
        <v>19.524999999999999</v>
      </c>
      <c r="D16" s="15">
        <v>1998</v>
      </c>
      <c r="E16" s="14">
        <v>4.9000000000000004</v>
      </c>
      <c r="F16" s="16">
        <v>1978</v>
      </c>
      <c r="H16" s="38" t="s">
        <v>98</v>
      </c>
      <c r="I16" s="39">
        <v>2</v>
      </c>
      <c r="J16" s="40">
        <v>0.16129032258064516</v>
      </c>
      <c r="L16" s="126">
        <v>1987</v>
      </c>
      <c r="M16" s="127">
        <v>10.800000000000002</v>
      </c>
      <c r="N16" s="128">
        <v>12</v>
      </c>
      <c r="O16" s="101">
        <v>1988</v>
      </c>
      <c r="P16" s="102">
        <v>13.92258064516129</v>
      </c>
      <c r="T16" s="1"/>
    </row>
    <row r="17" spans="1:20" ht="15.75" thickBot="1">
      <c r="A17" s="13">
        <v>13</v>
      </c>
      <c r="B17" s="14">
        <v>12.651250000000001</v>
      </c>
      <c r="C17" s="14">
        <v>20.100000000000001</v>
      </c>
      <c r="D17" s="15">
        <v>2007</v>
      </c>
      <c r="E17" s="14">
        <v>7.2</v>
      </c>
      <c r="F17" s="16">
        <v>1978</v>
      </c>
      <c r="H17" s="112" t="s">
        <v>18</v>
      </c>
      <c r="I17" s="113">
        <v>1240</v>
      </c>
      <c r="J17" s="114">
        <v>100</v>
      </c>
      <c r="L17" s="126">
        <v>1988</v>
      </c>
      <c r="M17" s="127">
        <v>13.92258064516129</v>
      </c>
      <c r="N17" s="128">
        <v>13</v>
      </c>
      <c r="O17" s="101">
        <v>1999</v>
      </c>
      <c r="P17" s="102">
        <v>13.882258064516128</v>
      </c>
      <c r="T17" s="1"/>
    </row>
    <row r="18" spans="1:20" ht="15">
      <c r="A18" s="13">
        <v>14</v>
      </c>
      <c r="B18" s="14">
        <v>12.840624999999998</v>
      </c>
      <c r="C18" s="14">
        <v>24.2</v>
      </c>
      <c r="D18" s="15">
        <v>2007</v>
      </c>
      <c r="E18" s="14">
        <v>5.0999999999999996</v>
      </c>
      <c r="F18" s="16">
        <v>1995</v>
      </c>
      <c r="H18" s="110"/>
      <c r="I18" s="110"/>
      <c r="J18" s="111"/>
      <c r="L18" s="126">
        <v>1989</v>
      </c>
      <c r="M18" s="127">
        <v>12.4</v>
      </c>
      <c r="N18" s="128">
        <v>14</v>
      </c>
      <c r="O18" s="101">
        <v>1985</v>
      </c>
      <c r="P18" s="102">
        <v>13.870967741935484</v>
      </c>
      <c r="T18" s="1"/>
    </row>
    <row r="19" spans="1:20" ht="15.75" thickBot="1">
      <c r="A19" s="17">
        <v>15</v>
      </c>
      <c r="B19" s="18">
        <v>12.915000000000001</v>
      </c>
      <c r="C19" s="18">
        <v>23.4</v>
      </c>
      <c r="D19" s="19">
        <v>1983</v>
      </c>
      <c r="E19" s="18">
        <v>6.125</v>
      </c>
      <c r="F19" s="20">
        <v>1995</v>
      </c>
      <c r="H19" s="119"/>
      <c r="I19" s="119"/>
      <c r="J19" s="120"/>
      <c r="L19" s="126">
        <v>1990</v>
      </c>
      <c r="M19" s="127">
        <v>12.980645161290326</v>
      </c>
      <c r="N19" s="128">
        <v>15</v>
      </c>
      <c r="O19" s="101">
        <v>2013</v>
      </c>
      <c r="P19" s="102">
        <v>13.850806451612906</v>
      </c>
      <c r="T19" s="1"/>
    </row>
    <row r="20" spans="1:20" ht="15">
      <c r="A20" s="13">
        <v>16</v>
      </c>
      <c r="B20" s="14">
        <v>13.208125000000001</v>
      </c>
      <c r="C20" s="14">
        <v>25.7</v>
      </c>
      <c r="D20" s="15">
        <v>1983</v>
      </c>
      <c r="E20" s="14">
        <v>6.5750000000000002</v>
      </c>
      <c r="F20" s="16">
        <v>2010</v>
      </c>
      <c r="H20" s="119"/>
      <c r="I20" s="119"/>
      <c r="J20" s="120"/>
      <c r="L20" s="126">
        <v>1991</v>
      </c>
      <c r="M20" s="127">
        <v>9.2548387096774203</v>
      </c>
      <c r="N20" s="128">
        <v>16</v>
      </c>
      <c r="O20" s="101">
        <v>2005</v>
      </c>
      <c r="P20" s="102">
        <v>13.74193548387097</v>
      </c>
      <c r="T20" s="1"/>
    </row>
    <row r="21" spans="1:20" ht="15">
      <c r="A21" s="13">
        <v>17</v>
      </c>
      <c r="B21" s="14">
        <v>14.114374999999999</v>
      </c>
      <c r="C21" s="14">
        <v>23.75</v>
      </c>
      <c r="D21" s="15">
        <v>2000</v>
      </c>
      <c r="E21" s="14">
        <v>5.9250000000000007</v>
      </c>
      <c r="F21" s="16">
        <v>2012</v>
      </c>
      <c r="L21" s="126">
        <v>1992</v>
      </c>
      <c r="M21" s="127">
        <v>12.883870967741936</v>
      </c>
      <c r="N21" s="128">
        <v>17</v>
      </c>
      <c r="O21" s="101">
        <v>1979</v>
      </c>
      <c r="P21" s="102">
        <v>13.735483870967743</v>
      </c>
      <c r="T21" s="1"/>
    </row>
    <row r="22" spans="1:20" ht="15">
      <c r="A22" s="13">
        <v>18</v>
      </c>
      <c r="B22" s="14">
        <v>14.214374999999999</v>
      </c>
      <c r="C22" s="14">
        <v>21</v>
      </c>
      <c r="D22" s="15">
        <v>1996</v>
      </c>
      <c r="E22" s="14">
        <v>5.4</v>
      </c>
      <c r="F22" s="16">
        <v>1991</v>
      </c>
      <c r="L22" s="126">
        <v>1993</v>
      </c>
      <c r="M22" s="127">
        <v>14.590322580645161</v>
      </c>
      <c r="N22" s="128">
        <v>18</v>
      </c>
      <c r="O22" s="101">
        <v>1996</v>
      </c>
      <c r="P22" s="102">
        <v>13.661290322580646</v>
      </c>
      <c r="T22" s="1"/>
    </row>
    <row r="23" spans="1:20" ht="15">
      <c r="A23" s="13">
        <v>19</v>
      </c>
      <c r="B23" s="14">
        <v>14.508125000000001</v>
      </c>
      <c r="C23" s="14">
        <v>24.3</v>
      </c>
      <c r="D23" s="15">
        <v>1996</v>
      </c>
      <c r="E23" s="14">
        <v>3</v>
      </c>
      <c r="F23" s="16">
        <v>1991</v>
      </c>
      <c r="L23" s="126">
        <v>1994</v>
      </c>
      <c r="M23" s="127">
        <v>12.877419354838707</v>
      </c>
      <c r="N23" s="128">
        <v>19</v>
      </c>
      <c r="O23" s="101">
        <v>1997</v>
      </c>
      <c r="P23" s="102">
        <v>13.537096774193545</v>
      </c>
      <c r="T23" s="1"/>
    </row>
    <row r="24" spans="1:20" ht="15.75" thickBot="1">
      <c r="A24" s="13">
        <v>20</v>
      </c>
      <c r="B24" s="14">
        <v>14.230625</v>
      </c>
      <c r="C24" s="14">
        <v>21.6</v>
      </c>
      <c r="D24" s="15">
        <v>1977</v>
      </c>
      <c r="E24" s="14">
        <v>6.4</v>
      </c>
      <c r="F24" s="16">
        <v>1995</v>
      </c>
      <c r="L24" s="126">
        <v>1995</v>
      </c>
      <c r="M24" s="127">
        <v>12.015322580645162</v>
      </c>
      <c r="N24" s="128">
        <v>20</v>
      </c>
      <c r="O24" s="101">
        <v>2009</v>
      </c>
      <c r="P24" s="102">
        <v>13.525806451612903</v>
      </c>
      <c r="T24" s="1"/>
    </row>
    <row r="25" spans="1:20" ht="15">
      <c r="A25" s="9">
        <v>21</v>
      </c>
      <c r="B25" s="10">
        <v>14.44875</v>
      </c>
      <c r="C25" s="10">
        <v>22.625</v>
      </c>
      <c r="D25" s="11">
        <v>2012</v>
      </c>
      <c r="E25" s="10">
        <v>5.5</v>
      </c>
      <c r="F25" s="12">
        <v>1988</v>
      </c>
      <c r="L25" s="126">
        <v>1996</v>
      </c>
      <c r="M25" s="127">
        <v>13.661290322580646</v>
      </c>
      <c r="N25" s="128">
        <v>21</v>
      </c>
      <c r="O25" s="101">
        <v>2008</v>
      </c>
      <c r="P25" s="102">
        <v>13.400806451612905</v>
      </c>
      <c r="T25" s="1"/>
    </row>
    <row r="26" spans="1:20" ht="15">
      <c r="A26" s="13">
        <v>22</v>
      </c>
      <c r="B26" s="14">
        <v>13.931875000000002</v>
      </c>
      <c r="C26" s="14">
        <v>23.075000000000003</v>
      </c>
      <c r="D26" s="15">
        <v>2014</v>
      </c>
      <c r="E26" s="14">
        <v>5.8</v>
      </c>
      <c r="F26" s="16">
        <v>1980</v>
      </c>
      <c r="L26" s="126">
        <v>1997</v>
      </c>
      <c r="M26" s="127">
        <v>13.537096774193545</v>
      </c>
      <c r="N26" s="128">
        <v>22</v>
      </c>
      <c r="O26" s="101">
        <v>1982</v>
      </c>
      <c r="P26" s="102">
        <v>13.24193548387097</v>
      </c>
      <c r="T26" s="1"/>
    </row>
    <row r="27" spans="1:20" ht="15">
      <c r="A27" s="13">
        <v>23</v>
      </c>
      <c r="B27" s="14">
        <v>13.489375000000001</v>
      </c>
      <c r="C27" s="14">
        <v>23.824999999999999</v>
      </c>
      <c r="D27" s="15">
        <v>2014</v>
      </c>
      <c r="E27" s="14">
        <v>5.8250000000000002</v>
      </c>
      <c r="F27" s="16">
        <v>1998</v>
      </c>
      <c r="L27" s="126">
        <v>1998</v>
      </c>
      <c r="M27" s="127">
        <v>14.001612903225807</v>
      </c>
      <c r="N27" s="128">
        <v>23</v>
      </c>
      <c r="O27" s="101">
        <v>2006</v>
      </c>
      <c r="P27" s="102">
        <v>13.094354838709679</v>
      </c>
      <c r="T27" s="1"/>
    </row>
    <row r="28" spans="1:20" ht="15">
      <c r="A28" s="13">
        <v>24</v>
      </c>
      <c r="B28" s="14">
        <v>13.796250000000001</v>
      </c>
      <c r="C28" s="14">
        <v>22.2</v>
      </c>
      <c r="D28" s="15">
        <v>1979</v>
      </c>
      <c r="E28" s="14">
        <v>3.6</v>
      </c>
      <c r="F28" s="16">
        <v>1991</v>
      </c>
      <c r="L28" s="126">
        <v>1999</v>
      </c>
      <c r="M28" s="127">
        <v>13.882258064516128</v>
      </c>
      <c r="N28" s="128">
        <v>24</v>
      </c>
      <c r="O28" s="101">
        <v>1990</v>
      </c>
      <c r="P28" s="102">
        <v>12.980645161290326</v>
      </c>
      <c r="T28" s="1"/>
    </row>
    <row r="29" spans="1:20" ht="15.75" thickBot="1">
      <c r="A29" s="17">
        <v>25</v>
      </c>
      <c r="B29" s="18">
        <v>14.250624999999996</v>
      </c>
      <c r="C29" s="18">
        <v>24.6</v>
      </c>
      <c r="D29" s="19">
        <v>2007</v>
      </c>
      <c r="E29" s="18">
        <v>7.6</v>
      </c>
      <c r="F29" s="20">
        <v>1991</v>
      </c>
      <c r="L29" s="126">
        <v>2000</v>
      </c>
      <c r="M29" s="127">
        <v>15.162903225806454</v>
      </c>
      <c r="N29" s="128">
        <v>25</v>
      </c>
      <c r="O29" s="101">
        <v>1992</v>
      </c>
      <c r="P29" s="102">
        <v>12.883870967741936</v>
      </c>
      <c r="T29" s="1"/>
    </row>
    <row r="30" spans="1:20" ht="15">
      <c r="A30" s="13">
        <v>26</v>
      </c>
      <c r="B30" s="14">
        <v>14.477500000000003</v>
      </c>
      <c r="C30" s="14">
        <v>22.7</v>
      </c>
      <c r="D30" s="15">
        <v>2007</v>
      </c>
      <c r="E30" s="14">
        <v>5.5</v>
      </c>
      <c r="F30" s="16">
        <v>1977</v>
      </c>
      <c r="L30" s="126">
        <v>2001</v>
      </c>
      <c r="M30" s="127">
        <v>14.429032258064517</v>
      </c>
      <c r="N30" s="128">
        <v>26</v>
      </c>
      <c r="O30" s="101">
        <v>1994</v>
      </c>
      <c r="P30" s="102">
        <v>12.877419354838707</v>
      </c>
      <c r="T30" s="1"/>
    </row>
    <row r="31" spans="1:20" ht="15">
      <c r="A31" s="13">
        <v>27</v>
      </c>
      <c r="B31" s="14">
        <v>15.445625000000001</v>
      </c>
      <c r="C31" s="14">
        <v>23.875</v>
      </c>
      <c r="D31" s="15">
        <v>2000</v>
      </c>
      <c r="E31" s="14">
        <v>7.2</v>
      </c>
      <c r="F31" s="16">
        <v>1977</v>
      </c>
      <c r="L31" s="126">
        <v>2002</v>
      </c>
      <c r="M31" s="127">
        <v>16.748387096774195</v>
      </c>
      <c r="N31" s="128">
        <v>27</v>
      </c>
      <c r="O31" s="101">
        <v>2014</v>
      </c>
      <c r="P31" s="102">
        <v>12.787903225806449</v>
      </c>
      <c r="T31" s="1"/>
    </row>
    <row r="32" spans="1:20" ht="15">
      <c r="A32" s="13">
        <v>28</v>
      </c>
      <c r="B32" s="14">
        <v>14.291874999999999</v>
      </c>
      <c r="C32" s="14">
        <v>22.35</v>
      </c>
      <c r="D32" s="15">
        <v>2005</v>
      </c>
      <c r="E32" s="14">
        <v>7.7750000000000004</v>
      </c>
      <c r="F32" s="16">
        <v>1997</v>
      </c>
      <c r="L32" s="126">
        <v>2003</v>
      </c>
      <c r="M32" s="127">
        <v>15.58387096774193</v>
      </c>
      <c r="N32" s="128">
        <v>28</v>
      </c>
      <c r="O32" s="101">
        <v>1984</v>
      </c>
      <c r="P32" s="102">
        <v>12.74193548387097</v>
      </c>
      <c r="T32" s="1"/>
    </row>
    <row r="33" spans="1:20" ht="15">
      <c r="A33" s="13">
        <v>29</v>
      </c>
      <c r="B33" s="14">
        <v>13.968750000000004</v>
      </c>
      <c r="C33" s="14">
        <v>23.85</v>
      </c>
      <c r="D33" s="15">
        <v>2005</v>
      </c>
      <c r="E33" s="14">
        <v>7.6</v>
      </c>
      <c r="F33" s="16">
        <v>2009</v>
      </c>
      <c r="L33" s="126">
        <v>2004</v>
      </c>
      <c r="M33" s="127">
        <v>12.086290322580643</v>
      </c>
      <c r="N33" s="128">
        <v>29</v>
      </c>
      <c r="O33" s="101">
        <v>2015</v>
      </c>
      <c r="P33" s="102">
        <v>12.70967741935484</v>
      </c>
      <c r="T33" s="1"/>
    </row>
    <row r="34" spans="1:20" ht="15">
      <c r="A34" s="13">
        <v>30</v>
      </c>
      <c r="B34" s="14">
        <v>14.225000000000003</v>
      </c>
      <c r="C34" s="14">
        <v>24.875</v>
      </c>
      <c r="D34" s="15">
        <v>2005</v>
      </c>
      <c r="E34" s="14">
        <v>6.7</v>
      </c>
      <c r="F34" s="16">
        <v>1997</v>
      </c>
      <c r="L34" s="126">
        <v>2005</v>
      </c>
      <c r="M34" s="127">
        <v>13.74193548387097</v>
      </c>
      <c r="N34" s="128">
        <v>30</v>
      </c>
      <c r="O34" s="101">
        <v>2011</v>
      </c>
      <c r="P34" s="102">
        <v>12.704032258064521</v>
      </c>
      <c r="T34" s="1"/>
    </row>
    <row r="35" spans="1:20" ht="15.75" thickBot="1">
      <c r="A35" s="13">
        <v>31</v>
      </c>
      <c r="B35" s="14">
        <v>13.973749999999999</v>
      </c>
      <c r="C35" s="14">
        <v>22.95</v>
      </c>
      <c r="D35" s="15">
        <v>2008</v>
      </c>
      <c r="E35" s="14">
        <v>5.25</v>
      </c>
      <c r="F35" s="16">
        <v>1997</v>
      </c>
      <c r="L35" s="126">
        <v>2006</v>
      </c>
      <c r="M35" s="127">
        <v>13.094354838709679</v>
      </c>
      <c r="N35" s="128">
        <v>31</v>
      </c>
      <c r="O35" s="101">
        <v>1976</v>
      </c>
      <c r="P35" s="102">
        <v>12.516129032258062</v>
      </c>
      <c r="T35" s="1"/>
    </row>
    <row r="36" spans="1:20" ht="15">
      <c r="A36" s="5" t="s">
        <v>13</v>
      </c>
      <c r="B36" s="10">
        <v>11.880125</v>
      </c>
      <c r="C36" s="10">
        <v>20.259999999999998</v>
      </c>
      <c r="D36" s="11">
        <v>1977</v>
      </c>
      <c r="E36" s="10">
        <v>4.1549999999999994</v>
      </c>
      <c r="F36" s="12">
        <v>2011</v>
      </c>
      <c r="L36" s="126">
        <v>2007</v>
      </c>
      <c r="M36" s="127">
        <v>15.253225806451612</v>
      </c>
      <c r="N36" s="128">
        <v>32</v>
      </c>
      <c r="O36" s="101">
        <v>1989</v>
      </c>
      <c r="P36" s="102">
        <v>12.4</v>
      </c>
      <c r="T36" s="1"/>
    </row>
    <row r="37" spans="1:20" ht="15">
      <c r="A37" s="21">
        <v>2</v>
      </c>
      <c r="B37" s="14">
        <v>12.344125</v>
      </c>
      <c r="C37" s="14">
        <v>19.27</v>
      </c>
      <c r="D37" s="15">
        <v>2003</v>
      </c>
      <c r="E37" s="14">
        <v>7.92</v>
      </c>
      <c r="F37" s="16">
        <v>1979</v>
      </c>
      <c r="L37" s="126">
        <v>2008</v>
      </c>
      <c r="M37" s="127">
        <v>13.400806451612905</v>
      </c>
      <c r="N37" s="128">
        <v>33</v>
      </c>
      <c r="O37" s="101">
        <v>1977</v>
      </c>
      <c r="P37" s="102">
        <v>12.235483870967743</v>
      </c>
      <c r="T37" s="1"/>
    </row>
    <row r="38" spans="1:20" ht="15">
      <c r="A38" s="21">
        <v>3</v>
      </c>
      <c r="B38" s="14">
        <v>12.899875</v>
      </c>
      <c r="C38" s="14">
        <v>18.260000000000002</v>
      </c>
      <c r="D38" s="15">
        <v>1983</v>
      </c>
      <c r="E38" s="14">
        <v>5.7</v>
      </c>
      <c r="F38" s="16">
        <v>1978</v>
      </c>
      <c r="L38" s="126">
        <v>2009</v>
      </c>
      <c r="M38" s="127">
        <v>13.525806451612903</v>
      </c>
      <c r="N38" s="128">
        <v>34</v>
      </c>
      <c r="O38" s="101">
        <v>2004</v>
      </c>
      <c r="P38" s="102">
        <v>12.086290322580643</v>
      </c>
      <c r="T38" s="1"/>
    </row>
    <row r="39" spans="1:20" ht="15">
      <c r="A39" s="21">
        <v>4</v>
      </c>
      <c r="B39" s="14">
        <v>14.055125</v>
      </c>
      <c r="C39" s="14">
        <v>19.940000000000001</v>
      </c>
      <c r="D39" s="15">
        <v>1983</v>
      </c>
      <c r="E39" s="14">
        <v>6.5200000000000005</v>
      </c>
      <c r="F39" s="16">
        <v>1991</v>
      </c>
      <c r="L39" s="126">
        <v>2010</v>
      </c>
      <c r="M39" s="127">
        <v>11.920967741935485</v>
      </c>
      <c r="N39" s="128">
        <v>35</v>
      </c>
      <c r="O39" s="101">
        <v>1995</v>
      </c>
      <c r="P39" s="102">
        <v>12.015322580645162</v>
      </c>
      <c r="T39" s="1"/>
    </row>
    <row r="40" spans="1:20" ht="15">
      <c r="A40" s="21">
        <v>5</v>
      </c>
      <c r="B40" s="14">
        <v>13.983374999999999</v>
      </c>
      <c r="C40" s="14">
        <v>20.614999999999998</v>
      </c>
      <c r="D40" s="15">
        <v>2007</v>
      </c>
      <c r="E40" s="14">
        <v>8.5599999999999987</v>
      </c>
      <c r="F40" s="16">
        <v>1987</v>
      </c>
      <c r="L40" s="126">
        <v>2011</v>
      </c>
      <c r="M40" s="127">
        <v>12.704032258064521</v>
      </c>
      <c r="N40" s="128">
        <v>36</v>
      </c>
      <c r="O40" s="101">
        <v>2010</v>
      </c>
      <c r="P40" s="102">
        <v>11.920967741935485</v>
      </c>
      <c r="T40" s="1"/>
    </row>
    <row r="41" spans="1:20" ht="15.75" thickBot="1">
      <c r="A41" s="22">
        <v>6</v>
      </c>
      <c r="B41" s="18">
        <v>14.397083333333331</v>
      </c>
      <c r="C41" s="18">
        <v>20.333333333333332</v>
      </c>
      <c r="D41" s="19">
        <v>2005</v>
      </c>
      <c r="E41" s="18">
        <v>7.9458333333333329</v>
      </c>
      <c r="F41" s="20">
        <v>1997</v>
      </c>
      <c r="L41" s="126">
        <v>2012</v>
      </c>
      <c r="M41" s="127">
        <v>15.003225806451615</v>
      </c>
      <c r="N41" s="128">
        <v>37</v>
      </c>
      <c r="O41" s="101">
        <v>1978</v>
      </c>
      <c r="P41" s="145">
        <v>10.896774193548385</v>
      </c>
      <c r="T41" s="1"/>
    </row>
    <row r="42" spans="1:20" ht="15">
      <c r="A42" s="23" t="s">
        <v>14</v>
      </c>
      <c r="B42" s="14">
        <v>12.112124999999995</v>
      </c>
      <c r="C42" s="14">
        <v>18.085000000000001</v>
      </c>
      <c r="D42" s="15">
        <v>2002</v>
      </c>
      <c r="E42" s="14">
        <v>6.7700000000000005</v>
      </c>
      <c r="F42" s="16">
        <v>1979</v>
      </c>
      <c r="L42" s="126">
        <v>2013</v>
      </c>
      <c r="M42" s="127">
        <v>13.850806451612906</v>
      </c>
      <c r="N42" s="128">
        <v>38</v>
      </c>
      <c r="O42" s="101">
        <v>1987</v>
      </c>
      <c r="P42" s="145">
        <v>10.800000000000002</v>
      </c>
      <c r="T42" s="1"/>
    </row>
    <row r="43" spans="1:20" ht="15">
      <c r="A43" s="21">
        <v>2</v>
      </c>
      <c r="B43" s="14">
        <v>13.477500000000001</v>
      </c>
      <c r="C43" s="14">
        <v>19.100000000000001</v>
      </c>
      <c r="D43" s="15">
        <v>1983</v>
      </c>
      <c r="E43" s="14">
        <v>8.08</v>
      </c>
      <c r="F43" s="16">
        <v>1978</v>
      </c>
      <c r="L43" s="126">
        <v>2014</v>
      </c>
      <c r="M43" s="127">
        <v>12.787903225806449</v>
      </c>
      <c r="N43" s="128">
        <v>39</v>
      </c>
      <c r="O43" s="101">
        <v>1980</v>
      </c>
      <c r="P43" s="145">
        <v>9.8354838709677423</v>
      </c>
      <c r="T43" s="1"/>
    </row>
    <row r="44" spans="1:20" ht="15.75" thickBot="1">
      <c r="A44" s="21">
        <v>3</v>
      </c>
      <c r="B44" s="14">
        <v>14.209034090909089</v>
      </c>
      <c r="C44" s="14">
        <v>18.956818181818182</v>
      </c>
      <c r="D44" s="15">
        <v>2007</v>
      </c>
      <c r="E44" s="14">
        <v>9.5840909090909108</v>
      </c>
      <c r="F44" s="16">
        <v>1997</v>
      </c>
      <c r="L44" s="129">
        <v>2015</v>
      </c>
      <c r="M44" s="130">
        <v>12.70967741935484</v>
      </c>
      <c r="N44" s="131">
        <v>40</v>
      </c>
      <c r="O44" s="103">
        <v>1991</v>
      </c>
      <c r="P44" s="146">
        <v>9.2548387096774203</v>
      </c>
      <c r="T44" s="1"/>
    </row>
    <row r="45" spans="1:20" ht="15.75" thickBot="1">
      <c r="A45" s="24" t="s">
        <v>9</v>
      </c>
      <c r="B45" s="25">
        <v>13.296633064516129</v>
      </c>
      <c r="C45" s="25">
        <v>16.748387096774195</v>
      </c>
      <c r="D45" s="26">
        <v>2002</v>
      </c>
      <c r="E45" s="25">
        <v>9.2548387096774203</v>
      </c>
      <c r="F45" s="27">
        <v>1991</v>
      </c>
      <c r="O45" t="s">
        <v>9</v>
      </c>
      <c r="P45" s="1">
        <f>AVERAGE(P5:P44)</f>
        <v>13.296633064516129</v>
      </c>
    </row>
    <row r="46" spans="1:20">
      <c r="A46" t="s">
        <v>78</v>
      </c>
      <c r="C46" s="77">
        <f>MAX(C5:C45)</f>
        <v>25.7</v>
      </c>
      <c r="D46" s="108">
        <v>30452</v>
      </c>
      <c r="E46" s="77">
        <f>MIN(E5:E45)</f>
        <v>0.3</v>
      </c>
      <c r="F46" s="108">
        <v>28621</v>
      </c>
      <c r="O46" t="s">
        <v>20</v>
      </c>
      <c r="P46" s="1">
        <f>STDEV(P5:P44)</f>
        <v>1.5062907267518724</v>
      </c>
    </row>
    <row r="47" spans="1:20">
      <c r="D47" s="108"/>
      <c r="N47" t="s">
        <v>21</v>
      </c>
      <c r="P47" s="28">
        <f>P45+P46</f>
        <v>14.802923791268002</v>
      </c>
    </row>
    <row r="48" spans="1:20">
      <c r="N48" t="s">
        <v>22</v>
      </c>
      <c r="P48" s="29">
        <f>P45-P46</f>
        <v>11.790342337764256</v>
      </c>
    </row>
  </sheetData>
  <sortState ref="O5:P44">
    <sortCondition descending="1" ref="P5:P44"/>
  </sortState>
  <mergeCells count="1">
    <mergeCell ref="B2:F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8"/>
  <sheetViews>
    <sheetView topLeftCell="A9" workbookViewId="0">
      <selection activeCell="I26" sqref="I26"/>
    </sheetView>
  </sheetViews>
  <sheetFormatPr defaultRowHeight="12.75"/>
  <cols>
    <col min="8" max="8" width="12.140625" customWidth="1"/>
  </cols>
  <sheetData>
    <row r="1" spans="1:16" ht="18.75" thickBot="1">
      <c r="A1" s="2" t="s">
        <v>52</v>
      </c>
      <c r="B1" s="3"/>
      <c r="C1" s="3"/>
      <c r="D1" s="3"/>
      <c r="E1" s="3" t="s">
        <v>84</v>
      </c>
      <c r="F1" s="4"/>
      <c r="L1" s="92" t="s">
        <v>55</v>
      </c>
    </row>
    <row r="2" spans="1:16" ht="15.75" thickBot="1">
      <c r="A2" s="84" t="s">
        <v>7</v>
      </c>
      <c r="B2" s="137" t="s">
        <v>8</v>
      </c>
      <c r="C2" s="138"/>
      <c r="D2" s="138"/>
      <c r="E2" s="138"/>
      <c r="F2" s="139"/>
      <c r="L2" t="s">
        <v>24</v>
      </c>
    </row>
    <row r="3" spans="1:16" ht="15.75" thickBot="1">
      <c r="A3" s="6"/>
      <c r="B3" s="85"/>
      <c r="C3" s="85"/>
      <c r="D3" s="85"/>
      <c r="E3" s="85"/>
      <c r="F3" s="93"/>
      <c r="H3" s="89" t="s">
        <v>15</v>
      </c>
      <c r="I3" s="31"/>
      <c r="J3" s="32"/>
      <c r="N3" t="s">
        <v>23</v>
      </c>
    </row>
    <row r="4" spans="1:16" ht="15.75" thickBot="1">
      <c r="A4" s="6"/>
      <c r="B4" s="86" t="s">
        <v>10</v>
      </c>
      <c r="C4" s="86" t="s">
        <v>11</v>
      </c>
      <c r="D4" s="86" t="s">
        <v>0</v>
      </c>
      <c r="E4" s="86" t="s">
        <v>12</v>
      </c>
      <c r="F4" s="94" t="s">
        <v>0</v>
      </c>
      <c r="H4" s="38" t="s">
        <v>19</v>
      </c>
      <c r="I4" s="39" t="s">
        <v>17</v>
      </c>
      <c r="J4" s="40" t="s">
        <v>16</v>
      </c>
      <c r="L4" s="72" t="s">
        <v>0</v>
      </c>
      <c r="M4" s="73" t="s">
        <v>25</v>
      </c>
      <c r="N4" s="104" t="s">
        <v>26</v>
      </c>
      <c r="O4" s="105" t="s">
        <v>0</v>
      </c>
      <c r="P4" s="106" t="s">
        <v>25</v>
      </c>
    </row>
    <row r="5" spans="1:16" ht="15">
      <c r="A5" s="9">
        <v>1</v>
      </c>
      <c r="B5" s="10">
        <v>17.582500000000003</v>
      </c>
      <c r="C5" s="10">
        <v>31.6</v>
      </c>
      <c r="D5" s="11">
        <v>2012</v>
      </c>
      <c r="E5" s="10">
        <v>7.1</v>
      </c>
      <c r="F5" s="95">
        <v>1985</v>
      </c>
      <c r="H5" s="30" t="s">
        <v>99</v>
      </c>
      <c r="I5" s="31">
        <v>6</v>
      </c>
      <c r="J5" s="41">
        <v>0.4838709677419355</v>
      </c>
      <c r="L5" s="123">
        <v>1976</v>
      </c>
      <c r="M5" s="124">
        <v>18.548387096774196</v>
      </c>
      <c r="N5" s="125">
        <v>1</v>
      </c>
      <c r="O5" s="100">
        <v>2012</v>
      </c>
      <c r="P5" s="143">
        <v>23.1</v>
      </c>
    </row>
    <row r="6" spans="1:16" ht="15">
      <c r="A6" s="13">
        <v>2</v>
      </c>
      <c r="B6" s="14">
        <v>17.602499999999999</v>
      </c>
      <c r="C6" s="14">
        <v>30</v>
      </c>
      <c r="D6" s="15">
        <v>2012</v>
      </c>
      <c r="E6" s="14">
        <v>7.9</v>
      </c>
      <c r="F6" s="96">
        <v>1985</v>
      </c>
      <c r="H6" s="33" t="s">
        <v>100</v>
      </c>
      <c r="I6" s="34">
        <v>28</v>
      </c>
      <c r="J6" s="35">
        <v>2.258064516129032</v>
      </c>
      <c r="L6" s="126">
        <v>1977</v>
      </c>
      <c r="M6" s="127">
        <v>17.096774193548388</v>
      </c>
      <c r="N6" s="128">
        <v>2</v>
      </c>
      <c r="O6" s="101">
        <v>2002</v>
      </c>
      <c r="P6" s="144">
        <v>22.64193548387097</v>
      </c>
    </row>
    <row r="7" spans="1:16" ht="15">
      <c r="A7" s="13">
        <v>3</v>
      </c>
      <c r="B7" s="14">
        <v>17.705000000000005</v>
      </c>
      <c r="C7" s="14">
        <v>27.5</v>
      </c>
      <c r="D7" s="15">
        <v>2012</v>
      </c>
      <c r="E7" s="14">
        <v>5.7</v>
      </c>
      <c r="F7" s="96">
        <v>2011</v>
      </c>
      <c r="H7" s="33" t="s">
        <v>101</v>
      </c>
      <c r="I7" s="34">
        <v>81</v>
      </c>
      <c r="J7" s="35">
        <v>6.532258064516129</v>
      </c>
      <c r="L7" s="126">
        <v>1978</v>
      </c>
      <c r="M7" s="127">
        <v>16.161290322580644</v>
      </c>
      <c r="N7" s="128">
        <v>3</v>
      </c>
      <c r="O7" s="101">
        <v>2000</v>
      </c>
      <c r="P7" s="144">
        <v>22.161290322580648</v>
      </c>
    </row>
    <row r="8" spans="1:16" ht="15">
      <c r="A8" s="13">
        <v>4</v>
      </c>
      <c r="B8" s="14">
        <v>17.32</v>
      </c>
      <c r="C8" s="14">
        <v>28.7</v>
      </c>
      <c r="D8" s="15">
        <v>2002</v>
      </c>
      <c r="E8" s="14">
        <v>5.5</v>
      </c>
      <c r="F8" s="96">
        <v>1980</v>
      </c>
      <c r="H8" s="33" t="s">
        <v>86</v>
      </c>
      <c r="I8" s="34">
        <v>80</v>
      </c>
      <c r="J8" s="35">
        <v>6.4516129032258061</v>
      </c>
      <c r="L8" s="126">
        <v>1979</v>
      </c>
      <c r="M8" s="127">
        <v>19.593548387096778</v>
      </c>
      <c r="N8" s="128">
        <v>4</v>
      </c>
      <c r="O8" s="101">
        <v>1993</v>
      </c>
      <c r="P8" s="144">
        <v>22.145161290322577</v>
      </c>
    </row>
    <row r="9" spans="1:16" ht="15.75" thickBot="1">
      <c r="A9" s="17">
        <v>5</v>
      </c>
      <c r="B9" s="18">
        <v>17.877499999999994</v>
      </c>
      <c r="C9" s="18">
        <v>27.2</v>
      </c>
      <c r="D9" s="19">
        <v>1977</v>
      </c>
      <c r="E9" s="18">
        <v>7.6</v>
      </c>
      <c r="F9" s="97">
        <v>1981</v>
      </c>
      <c r="H9" s="33" t="s">
        <v>87</v>
      </c>
      <c r="I9" s="34">
        <v>190</v>
      </c>
      <c r="J9" s="35">
        <v>15.32258064516129</v>
      </c>
      <c r="L9" s="126">
        <v>1980</v>
      </c>
      <c r="M9" s="127">
        <v>14.925806451612903</v>
      </c>
      <c r="N9" s="128">
        <v>5</v>
      </c>
      <c r="O9" s="101">
        <v>2003</v>
      </c>
      <c r="P9" s="144">
        <v>21.870967741935488</v>
      </c>
    </row>
    <row r="10" spans="1:16" ht="15">
      <c r="A10" s="13">
        <v>6</v>
      </c>
      <c r="B10" s="14">
        <v>18.097500000000004</v>
      </c>
      <c r="C10" s="14">
        <v>27.9</v>
      </c>
      <c r="D10" s="15">
        <v>2003</v>
      </c>
      <c r="E10" s="14">
        <v>9.1</v>
      </c>
      <c r="F10" s="98">
        <v>1983</v>
      </c>
      <c r="H10" s="33" t="s">
        <v>88</v>
      </c>
      <c r="I10" s="34">
        <v>169</v>
      </c>
      <c r="J10" s="35">
        <v>13.629032258064516</v>
      </c>
      <c r="L10" s="126">
        <v>1981</v>
      </c>
      <c r="M10" s="127">
        <v>19.377419354838711</v>
      </c>
      <c r="N10" s="128">
        <v>6</v>
      </c>
      <c r="O10" s="101">
        <v>2007</v>
      </c>
      <c r="P10" s="102">
        <v>20.848387096774196</v>
      </c>
    </row>
    <row r="11" spans="1:16" ht="15">
      <c r="A11" s="13">
        <v>7</v>
      </c>
      <c r="B11" s="14">
        <v>17.620000000000005</v>
      </c>
      <c r="C11" s="14">
        <v>24.9</v>
      </c>
      <c r="D11" s="15">
        <v>2013</v>
      </c>
      <c r="E11" s="14">
        <v>8.6</v>
      </c>
      <c r="F11" s="96">
        <v>1977</v>
      </c>
      <c r="H11" s="33" t="s">
        <v>89</v>
      </c>
      <c r="I11" s="34">
        <v>165</v>
      </c>
      <c r="J11" s="35">
        <v>13.306451612903224</v>
      </c>
      <c r="L11" s="126">
        <v>1982</v>
      </c>
      <c r="M11" s="127">
        <v>18.732258064516131</v>
      </c>
      <c r="N11" s="128">
        <v>7</v>
      </c>
      <c r="O11" s="101">
        <v>1983</v>
      </c>
      <c r="P11" s="102">
        <v>20.741935483870972</v>
      </c>
    </row>
    <row r="12" spans="1:16" ht="15">
      <c r="A12" s="13">
        <v>8</v>
      </c>
      <c r="B12" s="14">
        <v>17.940000000000005</v>
      </c>
      <c r="C12" s="14">
        <v>27.9</v>
      </c>
      <c r="D12" s="15">
        <v>2013</v>
      </c>
      <c r="E12" s="14">
        <v>7.1</v>
      </c>
      <c r="F12" s="96">
        <v>1991</v>
      </c>
      <c r="H12" s="33" t="s">
        <v>90</v>
      </c>
      <c r="I12" s="34">
        <v>164</v>
      </c>
      <c r="J12" s="35">
        <v>13.225806451612904</v>
      </c>
      <c r="L12" s="126">
        <v>1983</v>
      </c>
      <c r="M12" s="127">
        <v>20.741935483870972</v>
      </c>
      <c r="N12" s="128">
        <v>8</v>
      </c>
      <c r="O12" s="101">
        <v>1986</v>
      </c>
      <c r="P12" s="102">
        <v>20.483870967741939</v>
      </c>
    </row>
    <row r="13" spans="1:16" ht="15">
      <c r="A13" s="13">
        <v>9</v>
      </c>
      <c r="B13" s="14">
        <v>18.415000000000006</v>
      </c>
      <c r="C13" s="14">
        <v>28</v>
      </c>
      <c r="D13" s="15">
        <v>2013</v>
      </c>
      <c r="E13" s="14">
        <v>7.6</v>
      </c>
      <c r="F13" s="96">
        <v>1979</v>
      </c>
      <c r="H13" s="33" t="s">
        <v>91</v>
      </c>
      <c r="I13" s="34">
        <v>133</v>
      </c>
      <c r="J13" s="35">
        <v>10.725806451612902</v>
      </c>
      <c r="L13" s="126">
        <v>1984</v>
      </c>
      <c r="M13" s="127">
        <v>17.541935483870965</v>
      </c>
      <c r="N13" s="128">
        <v>9</v>
      </c>
      <c r="O13" s="101">
        <v>2001</v>
      </c>
      <c r="P13" s="102">
        <v>20.467741935483879</v>
      </c>
    </row>
    <row r="14" spans="1:16" ht="15.75" thickBot="1">
      <c r="A14" s="13">
        <v>10</v>
      </c>
      <c r="B14" s="14">
        <v>19.169999999999995</v>
      </c>
      <c r="C14" s="14">
        <v>27.9</v>
      </c>
      <c r="D14" s="15">
        <v>2012</v>
      </c>
      <c r="E14" s="14">
        <v>8.3000000000000007</v>
      </c>
      <c r="F14" s="96">
        <v>1978</v>
      </c>
      <c r="H14" s="33" t="s">
        <v>92</v>
      </c>
      <c r="I14" s="34">
        <v>101</v>
      </c>
      <c r="J14" s="35">
        <v>8.1451612903225801</v>
      </c>
      <c r="L14" s="126">
        <v>1985</v>
      </c>
      <c r="M14" s="127">
        <v>19.180645161290318</v>
      </c>
      <c r="N14" s="128">
        <v>10</v>
      </c>
      <c r="O14" s="101">
        <v>2009</v>
      </c>
      <c r="P14" s="102">
        <v>20.4258064516129</v>
      </c>
    </row>
    <row r="15" spans="1:16" ht="15">
      <c r="A15" s="9">
        <v>11</v>
      </c>
      <c r="B15" s="10">
        <v>18.8825</v>
      </c>
      <c r="C15" s="10">
        <v>29.3</v>
      </c>
      <c r="D15" s="11">
        <v>2012</v>
      </c>
      <c r="E15" s="10">
        <v>2.5</v>
      </c>
      <c r="F15" s="95">
        <v>1978</v>
      </c>
      <c r="H15" s="33" t="s">
        <v>93</v>
      </c>
      <c r="I15" s="34">
        <v>68</v>
      </c>
      <c r="J15" s="35">
        <v>5.4838709677419359</v>
      </c>
      <c r="L15" s="126">
        <v>1986</v>
      </c>
      <c r="M15" s="127">
        <v>20.483870967741939</v>
      </c>
      <c r="N15" s="128">
        <v>11</v>
      </c>
      <c r="O15" s="101">
        <v>2011</v>
      </c>
      <c r="P15" s="102">
        <v>20.341935483870969</v>
      </c>
    </row>
    <row r="16" spans="1:16" ht="15">
      <c r="A16" s="13">
        <v>12</v>
      </c>
      <c r="B16" s="14">
        <v>19.115000000000002</v>
      </c>
      <c r="C16" s="14">
        <v>26.7</v>
      </c>
      <c r="D16" s="15">
        <v>1998</v>
      </c>
      <c r="E16" s="14">
        <v>7.4</v>
      </c>
      <c r="F16" s="96">
        <v>1984</v>
      </c>
      <c r="H16" s="33" t="s">
        <v>94</v>
      </c>
      <c r="I16" s="34">
        <v>36</v>
      </c>
      <c r="J16" s="35">
        <v>2.903225806451613</v>
      </c>
      <c r="L16" s="126">
        <v>1987</v>
      </c>
      <c r="M16" s="127">
        <v>15.383870967741933</v>
      </c>
      <c r="N16" s="128">
        <v>12</v>
      </c>
      <c r="O16" s="101">
        <v>2005</v>
      </c>
      <c r="P16" s="102">
        <v>20.283870967741933</v>
      </c>
    </row>
    <row r="17" spans="1:16" ht="15">
      <c r="A17" s="13">
        <v>13</v>
      </c>
      <c r="B17" s="14">
        <v>18.277499999999996</v>
      </c>
      <c r="C17" s="14">
        <v>27.4</v>
      </c>
      <c r="D17" s="15">
        <v>1985</v>
      </c>
      <c r="E17" s="14">
        <v>8.5</v>
      </c>
      <c r="F17" s="96">
        <v>1984</v>
      </c>
      <c r="H17" s="33" t="s">
        <v>95</v>
      </c>
      <c r="I17" s="34">
        <v>16</v>
      </c>
      <c r="J17" s="35">
        <v>1.2903225806451613</v>
      </c>
      <c r="L17" s="126">
        <v>1988</v>
      </c>
      <c r="M17" s="127">
        <v>19.687096774193552</v>
      </c>
      <c r="N17" s="128">
        <v>13</v>
      </c>
      <c r="O17" s="101">
        <v>1998</v>
      </c>
      <c r="P17" s="102">
        <v>20.012903225806454</v>
      </c>
    </row>
    <row r="18" spans="1:16" ht="15">
      <c r="A18" s="13">
        <v>14</v>
      </c>
      <c r="B18" s="14">
        <v>18.417499999999997</v>
      </c>
      <c r="C18" s="14">
        <v>28.6</v>
      </c>
      <c r="D18" s="15">
        <v>1985</v>
      </c>
      <c r="E18" s="14">
        <v>8.6</v>
      </c>
      <c r="F18" s="96">
        <v>1987</v>
      </c>
      <c r="H18" s="33" t="s">
        <v>96</v>
      </c>
      <c r="I18" s="34">
        <v>2</v>
      </c>
      <c r="J18" s="35">
        <v>0.16129032258064516</v>
      </c>
      <c r="L18" s="126">
        <v>1989</v>
      </c>
      <c r="M18" s="127">
        <v>18.509677419354837</v>
      </c>
      <c r="N18" s="128">
        <v>14</v>
      </c>
      <c r="O18" s="101">
        <v>1990</v>
      </c>
      <c r="P18" s="102">
        <v>19.887096774193548</v>
      </c>
    </row>
    <row r="19" spans="1:16" ht="15.75" thickBot="1">
      <c r="A19" s="17">
        <v>15</v>
      </c>
      <c r="B19" s="18">
        <v>18.887499999999996</v>
      </c>
      <c r="C19" s="18">
        <v>29.7</v>
      </c>
      <c r="D19" s="19">
        <v>1997</v>
      </c>
      <c r="E19" s="18">
        <v>10</v>
      </c>
      <c r="F19" s="97">
        <v>2011</v>
      </c>
      <c r="H19" s="38" t="s">
        <v>97</v>
      </c>
      <c r="I19" s="39">
        <v>1</v>
      </c>
      <c r="J19" s="40">
        <v>8.0645161290322578E-2</v>
      </c>
      <c r="L19" s="126">
        <v>1990</v>
      </c>
      <c r="M19" s="127">
        <v>19.887096774193548</v>
      </c>
      <c r="N19" s="128">
        <v>15</v>
      </c>
      <c r="O19" s="101">
        <v>1999</v>
      </c>
      <c r="P19" s="102">
        <v>19.722580645161294</v>
      </c>
    </row>
    <row r="20" spans="1:16" ht="15.75" thickBot="1">
      <c r="A20" s="13">
        <v>16</v>
      </c>
      <c r="B20" s="14">
        <v>18.512499999999996</v>
      </c>
      <c r="C20" s="14">
        <v>29.3</v>
      </c>
      <c r="D20" s="15">
        <v>1997</v>
      </c>
      <c r="E20" s="14">
        <v>8.6</v>
      </c>
      <c r="F20" s="96">
        <v>2010</v>
      </c>
      <c r="H20" s="112" t="s">
        <v>18</v>
      </c>
      <c r="I20" s="113">
        <v>1240</v>
      </c>
      <c r="J20" s="114">
        <v>99.999999999999986</v>
      </c>
      <c r="L20" s="126">
        <v>1991</v>
      </c>
      <c r="M20" s="127">
        <v>13.993548387096775</v>
      </c>
      <c r="N20" s="128">
        <v>16</v>
      </c>
      <c r="O20" s="101">
        <v>2013</v>
      </c>
      <c r="P20" s="102">
        <v>19.70645161290323</v>
      </c>
    </row>
    <row r="21" spans="1:16" ht="15">
      <c r="A21" s="13">
        <v>17</v>
      </c>
      <c r="B21" s="14">
        <v>19.537499999999998</v>
      </c>
      <c r="C21" s="14">
        <v>28.7</v>
      </c>
      <c r="D21" s="15">
        <v>2000</v>
      </c>
      <c r="E21" s="14">
        <v>7.5</v>
      </c>
      <c r="F21" s="96">
        <v>2010</v>
      </c>
      <c r="H21" s="119"/>
      <c r="I21" s="119"/>
      <c r="J21" s="120"/>
      <c r="L21" s="126">
        <v>1992</v>
      </c>
      <c r="M21" s="127">
        <v>18.738709677419362</v>
      </c>
      <c r="N21" s="128">
        <v>17</v>
      </c>
      <c r="O21" s="101">
        <v>1988</v>
      </c>
      <c r="P21" s="102">
        <v>19.687096774193552</v>
      </c>
    </row>
    <row r="22" spans="1:16" ht="15">
      <c r="A22" s="13">
        <v>18</v>
      </c>
      <c r="B22" s="14">
        <v>19.787499999999998</v>
      </c>
      <c r="C22" s="14">
        <v>28.5</v>
      </c>
      <c r="D22" s="15">
        <v>1994</v>
      </c>
      <c r="E22" s="14">
        <v>6.7</v>
      </c>
      <c r="F22" s="96">
        <v>1991</v>
      </c>
      <c r="H22" s="119"/>
      <c r="I22" s="119"/>
      <c r="J22" s="120"/>
      <c r="L22" s="126">
        <v>1993</v>
      </c>
      <c r="M22" s="127">
        <v>22.145161290322577</v>
      </c>
      <c r="N22" s="128">
        <v>18</v>
      </c>
      <c r="O22" s="101">
        <v>1979</v>
      </c>
      <c r="P22" s="102">
        <v>19.593548387096778</v>
      </c>
    </row>
    <row r="23" spans="1:16" ht="15">
      <c r="A23" s="13">
        <v>19</v>
      </c>
      <c r="B23" s="14">
        <v>20.447500000000002</v>
      </c>
      <c r="C23" s="14">
        <v>28</v>
      </c>
      <c r="D23" s="15">
        <v>1996</v>
      </c>
      <c r="E23" s="14">
        <v>8.4</v>
      </c>
      <c r="F23" s="96">
        <v>1991</v>
      </c>
      <c r="H23" s="119"/>
      <c r="I23" s="119"/>
      <c r="J23" s="120"/>
      <c r="L23" s="126">
        <v>1994</v>
      </c>
      <c r="M23" s="127">
        <v>18.264516129032256</v>
      </c>
      <c r="N23" s="128">
        <v>19</v>
      </c>
      <c r="O23" s="101">
        <v>1981</v>
      </c>
      <c r="P23" s="102">
        <v>19.377419354838711</v>
      </c>
    </row>
    <row r="24" spans="1:16" ht="15.75" thickBot="1">
      <c r="A24" s="13">
        <v>20</v>
      </c>
      <c r="B24" s="14">
        <v>20.205000000000005</v>
      </c>
      <c r="C24" s="14">
        <v>28.8</v>
      </c>
      <c r="D24" s="15">
        <v>1979</v>
      </c>
      <c r="E24" s="14">
        <v>6.4</v>
      </c>
      <c r="F24" s="96">
        <v>1995</v>
      </c>
      <c r="L24" s="126">
        <v>1995</v>
      </c>
      <c r="M24" s="127">
        <v>17.899999999999999</v>
      </c>
      <c r="N24" s="128">
        <v>20</v>
      </c>
      <c r="O24" s="101">
        <v>2008</v>
      </c>
      <c r="P24" s="102">
        <v>19.303225806451607</v>
      </c>
    </row>
    <row r="25" spans="1:16" ht="15">
      <c r="A25" s="9">
        <v>21</v>
      </c>
      <c r="B25" s="10">
        <v>20.317500000000003</v>
      </c>
      <c r="C25" s="10">
        <v>29.5</v>
      </c>
      <c r="D25" s="11">
        <v>1979</v>
      </c>
      <c r="E25" s="10">
        <v>8.8000000000000007</v>
      </c>
      <c r="F25" s="95">
        <v>1987</v>
      </c>
      <c r="L25" s="126">
        <v>1996</v>
      </c>
      <c r="M25" s="127">
        <v>18.703225806451613</v>
      </c>
      <c r="N25" s="128">
        <v>21</v>
      </c>
      <c r="O25" s="101">
        <v>1985</v>
      </c>
      <c r="P25" s="102">
        <v>19.180645161290318</v>
      </c>
    </row>
    <row r="26" spans="1:16" ht="15">
      <c r="A26" s="13">
        <v>22</v>
      </c>
      <c r="B26" s="14">
        <v>19.262500000000003</v>
      </c>
      <c r="C26" s="14">
        <v>28.6</v>
      </c>
      <c r="D26" s="15">
        <v>2012</v>
      </c>
      <c r="E26" s="14">
        <v>6.7</v>
      </c>
      <c r="F26" s="96">
        <v>1987</v>
      </c>
      <c r="L26" s="126">
        <v>1997</v>
      </c>
      <c r="M26" s="127">
        <v>19.141935483870977</v>
      </c>
      <c r="N26" s="128">
        <v>22</v>
      </c>
      <c r="O26" s="101">
        <v>1997</v>
      </c>
      <c r="P26" s="102">
        <v>19.141935483870977</v>
      </c>
    </row>
    <row r="27" spans="1:16" ht="15">
      <c r="A27" s="13">
        <v>23</v>
      </c>
      <c r="B27" s="14">
        <v>19.037500000000001</v>
      </c>
      <c r="C27" s="14">
        <v>27.8</v>
      </c>
      <c r="D27" s="15">
        <v>2012</v>
      </c>
      <c r="E27" s="14">
        <v>11.2</v>
      </c>
      <c r="F27" s="96">
        <v>1998</v>
      </c>
      <c r="L27" s="126">
        <v>1998</v>
      </c>
      <c r="M27" s="127">
        <v>20.012903225806454</v>
      </c>
      <c r="N27" s="128">
        <v>23</v>
      </c>
      <c r="O27" s="101">
        <v>2006</v>
      </c>
      <c r="P27" s="102">
        <v>18.777419354838706</v>
      </c>
    </row>
    <row r="28" spans="1:16" ht="15">
      <c r="A28" s="13">
        <v>24</v>
      </c>
      <c r="B28" s="14">
        <v>19.664999999999999</v>
      </c>
      <c r="C28" s="14">
        <v>27.3</v>
      </c>
      <c r="D28" s="15">
        <v>2011</v>
      </c>
      <c r="E28" s="14">
        <v>8.1</v>
      </c>
      <c r="F28" s="96">
        <v>1991</v>
      </c>
      <c r="L28" s="126">
        <v>1999</v>
      </c>
      <c r="M28" s="127">
        <v>19.722580645161294</v>
      </c>
      <c r="N28" s="128">
        <v>24</v>
      </c>
      <c r="O28" s="101">
        <v>1992</v>
      </c>
      <c r="P28" s="102">
        <v>18.738709677419362</v>
      </c>
    </row>
    <row r="29" spans="1:16" ht="15.75" thickBot="1">
      <c r="A29" s="17">
        <v>25</v>
      </c>
      <c r="B29" s="18">
        <v>19.812500000000007</v>
      </c>
      <c r="C29" s="18">
        <v>31.6</v>
      </c>
      <c r="D29" s="19">
        <v>2007</v>
      </c>
      <c r="E29" s="18">
        <v>14</v>
      </c>
      <c r="F29" s="97">
        <v>1997</v>
      </c>
      <c r="L29" s="126">
        <v>2000</v>
      </c>
      <c r="M29" s="127">
        <v>22.161290322580648</v>
      </c>
      <c r="N29" s="128">
        <v>25</v>
      </c>
      <c r="O29" s="101">
        <v>1982</v>
      </c>
      <c r="P29" s="102">
        <v>18.732258064516131</v>
      </c>
    </row>
    <row r="30" spans="1:16" ht="15">
      <c r="A30" s="13">
        <v>26</v>
      </c>
      <c r="B30" s="14">
        <v>20.595000000000002</v>
      </c>
      <c r="C30" s="14">
        <v>29.8</v>
      </c>
      <c r="D30" s="15">
        <v>2009</v>
      </c>
      <c r="E30" s="14">
        <v>11.5</v>
      </c>
      <c r="F30" s="96">
        <v>1977</v>
      </c>
      <c r="L30" s="126">
        <v>2001</v>
      </c>
      <c r="M30" s="127">
        <v>20.467741935483879</v>
      </c>
      <c r="N30" s="128">
        <v>26</v>
      </c>
      <c r="O30" s="101">
        <v>1996</v>
      </c>
      <c r="P30" s="102">
        <v>18.703225806451613</v>
      </c>
    </row>
    <row r="31" spans="1:16" ht="15">
      <c r="A31" s="13">
        <v>27</v>
      </c>
      <c r="B31" s="14">
        <v>21.087499999999999</v>
      </c>
      <c r="C31" s="14">
        <v>30.6</v>
      </c>
      <c r="D31" s="15">
        <v>2005</v>
      </c>
      <c r="E31" s="14">
        <v>10.1</v>
      </c>
      <c r="F31" s="96">
        <v>2013</v>
      </c>
      <c r="L31" s="126">
        <v>2002</v>
      </c>
      <c r="M31" s="127">
        <v>22.64193548387097</v>
      </c>
      <c r="N31" s="128">
        <v>27</v>
      </c>
      <c r="O31" s="101">
        <v>1976</v>
      </c>
      <c r="P31" s="102">
        <v>18.548387096774196</v>
      </c>
    </row>
    <row r="32" spans="1:16" ht="15">
      <c r="A32" s="13">
        <v>28</v>
      </c>
      <c r="B32" s="14">
        <v>20.3825</v>
      </c>
      <c r="C32" s="14">
        <v>30.4</v>
      </c>
      <c r="D32" s="15">
        <v>2005</v>
      </c>
      <c r="E32" s="14">
        <v>11.2</v>
      </c>
      <c r="F32" s="96">
        <v>1997</v>
      </c>
      <c r="L32" s="126">
        <v>2003</v>
      </c>
      <c r="M32" s="127">
        <v>21.870967741935488</v>
      </c>
      <c r="N32" s="128">
        <v>28</v>
      </c>
      <c r="O32" s="101">
        <v>1989</v>
      </c>
      <c r="P32" s="102">
        <v>18.509677419354837</v>
      </c>
    </row>
    <row r="33" spans="1:16" ht="15">
      <c r="A33" s="13">
        <v>29</v>
      </c>
      <c r="B33" s="14">
        <v>20.137499999999996</v>
      </c>
      <c r="C33" s="14">
        <v>31.8</v>
      </c>
      <c r="D33" s="15">
        <v>2005</v>
      </c>
      <c r="E33" s="14">
        <v>11.2</v>
      </c>
      <c r="F33" s="96">
        <v>2009</v>
      </c>
      <c r="L33" s="126">
        <v>2004</v>
      </c>
      <c r="M33" s="127">
        <v>17.890322580645162</v>
      </c>
      <c r="N33" s="128">
        <v>29</v>
      </c>
      <c r="O33" s="101">
        <v>1994</v>
      </c>
      <c r="P33" s="102">
        <v>18.264516129032256</v>
      </c>
    </row>
    <row r="34" spans="1:16" ht="15">
      <c r="A34" s="13">
        <v>30</v>
      </c>
      <c r="B34" s="14">
        <v>20.180000000000003</v>
      </c>
      <c r="C34" s="14">
        <v>31.5</v>
      </c>
      <c r="D34" s="15">
        <v>2005</v>
      </c>
      <c r="E34" s="14">
        <v>10.199999999999999</v>
      </c>
      <c r="F34" s="96">
        <v>1997</v>
      </c>
      <c r="L34" s="126">
        <v>2005</v>
      </c>
      <c r="M34" s="127">
        <v>20.283870967741933</v>
      </c>
      <c r="N34" s="128">
        <v>30</v>
      </c>
      <c r="O34" s="101">
        <v>1995</v>
      </c>
      <c r="P34" s="102">
        <v>17.899999999999999</v>
      </c>
    </row>
    <row r="35" spans="1:16" ht="15.75" thickBot="1">
      <c r="A35" s="13">
        <v>31</v>
      </c>
      <c r="B35" s="14">
        <v>20.097500000000004</v>
      </c>
      <c r="C35" s="14">
        <v>29.3</v>
      </c>
      <c r="D35" s="15">
        <v>2008</v>
      </c>
      <c r="E35" s="14">
        <v>6.7</v>
      </c>
      <c r="F35" s="96">
        <v>1997</v>
      </c>
      <c r="L35" s="126">
        <v>2006</v>
      </c>
      <c r="M35" s="127">
        <v>18.777419354838706</v>
      </c>
      <c r="N35" s="128">
        <v>31</v>
      </c>
      <c r="O35" s="101">
        <v>2004</v>
      </c>
      <c r="P35" s="102">
        <v>17.890322580645162</v>
      </c>
    </row>
    <row r="36" spans="1:16" ht="15">
      <c r="A36" s="84" t="s">
        <v>13</v>
      </c>
      <c r="B36" s="10">
        <v>17.6175</v>
      </c>
      <c r="C36" s="10">
        <v>26.379999999999995</v>
      </c>
      <c r="D36" s="11">
        <v>2012</v>
      </c>
      <c r="E36" s="10">
        <v>9.84</v>
      </c>
      <c r="F36" s="95">
        <v>1980</v>
      </c>
      <c r="L36" s="126">
        <v>2007</v>
      </c>
      <c r="M36" s="127">
        <v>20.848387096774196</v>
      </c>
      <c r="N36" s="128">
        <v>32</v>
      </c>
      <c r="O36" s="101">
        <v>2014</v>
      </c>
      <c r="P36" s="102">
        <v>17.819354838709678</v>
      </c>
    </row>
    <row r="37" spans="1:16" ht="15">
      <c r="A37" s="13">
        <v>2</v>
      </c>
      <c r="B37" s="14">
        <v>18.2485</v>
      </c>
      <c r="C37" s="14">
        <v>26.4</v>
      </c>
      <c r="D37" s="15">
        <v>2013</v>
      </c>
      <c r="E37" s="14">
        <v>12.920000000000002</v>
      </c>
      <c r="F37" s="96">
        <v>1979</v>
      </c>
      <c r="L37" s="126">
        <v>2008</v>
      </c>
      <c r="M37" s="127">
        <v>19.303225806451607</v>
      </c>
      <c r="N37" s="128">
        <v>33</v>
      </c>
      <c r="O37" s="101">
        <v>2015</v>
      </c>
      <c r="P37" s="102">
        <v>17.625806451612899</v>
      </c>
    </row>
    <row r="38" spans="1:16" ht="15">
      <c r="A38" s="13">
        <v>3</v>
      </c>
      <c r="B38" s="14">
        <v>18.716000000000001</v>
      </c>
      <c r="C38" s="14">
        <v>25.859999999999996</v>
      </c>
      <c r="D38" s="15">
        <v>1997</v>
      </c>
      <c r="E38" s="14">
        <v>10.319999999999999</v>
      </c>
      <c r="F38" s="96">
        <v>1978</v>
      </c>
      <c r="L38" s="126">
        <v>2009</v>
      </c>
      <c r="M38" s="127">
        <v>20.4258064516129</v>
      </c>
      <c r="N38" s="128">
        <v>34</v>
      </c>
      <c r="O38" s="101">
        <v>1984</v>
      </c>
      <c r="P38" s="102">
        <v>17.541935483870965</v>
      </c>
    </row>
    <row r="39" spans="1:16" ht="15">
      <c r="A39" s="13">
        <v>4</v>
      </c>
      <c r="B39" s="14">
        <v>19.698</v>
      </c>
      <c r="C39" s="14">
        <v>26.18</v>
      </c>
      <c r="D39" s="15">
        <v>1983</v>
      </c>
      <c r="E39" s="14">
        <v>9.5000000000000018</v>
      </c>
      <c r="F39" s="96">
        <v>2010</v>
      </c>
      <c r="L39" s="126">
        <v>2010</v>
      </c>
      <c r="M39" s="127">
        <v>16.099999999999998</v>
      </c>
      <c r="N39" s="128">
        <v>35</v>
      </c>
      <c r="O39" s="101">
        <v>1977</v>
      </c>
      <c r="P39" s="145">
        <v>17.096774193548388</v>
      </c>
    </row>
    <row r="40" spans="1:16" ht="15">
      <c r="A40" s="13">
        <v>5</v>
      </c>
      <c r="B40" s="14">
        <v>19.619</v>
      </c>
      <c r="C40" s="14">
        <v>26.3</v>
      </c>
      <c r="D40" s="15">
        <v>2007</v>
      </c>
      <c r="E40" s="14">
        <v>11.819999999999999</v>
      </c>
      <c r="F40" s="96">
        <v>1987</v>
      </c>
      <c r="L40" s="126">
        <v>2011</v>
      </c>
      <c r="M40" s="127">
        <v>20.341935483870969</v>
      </c>
      <c r="N40" s="128">
        <v>36</v>
      </c>
      <c r="O40" s="101">
        <v>1978</v>
      </c>
      <c r="P40" s="145">
        <v>16.161290322580644</v>
      </c>
    </row>
    <row r="41" spans="1:16" ht="15.75" thickBot="1">
      <c r="A41" s="17">
        <v>6</v>
      </c>
      <c r="B41" s="18">
        <v>20.413333333333334</v>
      </c>
      <c r="C41" s="18">
        <v>28.366666666666664</v>
      </c>
      <c r="D41" s="19">
        <v>2005</v>
      </c>
      <c r="E41" s="18">
        <v>12.033333333333333</v>
      </c>
      <c r="F41" s="97">
        <v>1997</v>
      </c>
      <c r="L41" s="126">
        <v>2012</v>
      </c>
      <c r="M41" s="127">
        <v>23.1</v>
      </c>
      <c r="N41" s="128">
        <v>37</v>
      </c>
      <c r="O41" s="101">
        <v>2010</v>
      </c>
      <c r="P41" s="145">
        <v>16.099999999999998</v>
      </c>
    </row>
    <row r="42" spans="1:16" ht="15">
      <c r="A42" s="87" t="s">
        <v>14</v>
      </c>
      <c r="B42" s="14">
        <v>17.933</v>
      </c>
      <c r="C42" s="14">
        <v>24.25</v>
      </c>
      <c r="D42" s="15">
        <v>2003</v>
      </c>
      <c r="E42" s="14">
        <v>11.85</v>
      </c>
      <c r="F42" s="96">
        <v>1979</v>
      </c>
      <c r="L42" s="126">
        <v>2013</v>
      </c>
      <c r="M42" s="127">
        <v>19.70645161290323</v>
      </c>
      <c r="N42" s="128">
        <v>38</v>
      </c>
      <c r="O42" s="101">
        <v>1987</v>
      </c>
      <c r="P42" s="145">
        <v>15.383870967741933</v>
      </c>
    </row>
    <row r="43" spans="1:16" ht="15">
      <c r="A43" s="13">
        <v>2</v>
      </c>
      <c r="B43" s="14">
        <v>19.206999999999994</v>
      </c>
      <c r="C43" s="14">
        <v>24.9</v>
      </c>
      <c r="D43" s="15">
        <v>1997</v>
      </c>
      <c r="E43" s="14">
        <v>12.209999999999997</v>
      </c>
      <c r="F43" s="96">
        <v>2010</v>
      </c>
      <c r="L43" s="126">
        <v>2014</v>
      </c>
      <c r="M43" s="127">
        <v>17.819354838709678</v>
      </c>
      <c r="N43" s="128">
        <v>39</v>
      </c>
      <c r="O43" s="101">
        <v>1980</v>
      </c>
      <c r="P43" s="145">
        <v>14.925806451612903</v>
      </c>
    </row>
    <row r="44" spans="1:16" ht="15.75" thickBot="1">
      <c r="A44" s="13">
        <v>3</v>
      </c>
      <c r="B44" s="14">
        <v>20.052272727272729</v>
      </c>
      <c r="C44" s="14">
        <v>26.281818181818178</v>
      </c>
      <c r="D44" s="15">
        <v>2005</v>
      </c>
      <c r="E44" s="14">
        <v>14.354545454545457</v>
      </c>
      <c r="F44" s="96">
        <v>1987</v>
      </c>
      <c r="L44" s="129">
        <v>2015</v>
      </c>
      <c r="M44" s="130">
        <v>17.625806451612899</v>
      </c>
      <c r="N44" s="131">
        <v>40</v>
      </c>
      <c r="O44" s="103">
        <v>1991</v>
      </c>
      <c r="P44" s="146">
        <v>13.993548387096775</v>
      </c>
    </row>
    <row r="45" spans="1:16" ht="15.75" thickBot="1">
      <c r="A45" s="88" t="s">
        <v>9</v>
      </c>
      <c r="B45" s="25">
        <v>19.095967741935482</v>
      </c>
      <c r="C45" s="25">
        <v>23.1</v>
      </c>
      <c r="D45" s="26">
        <v>2012</v>
      </c>
      <c r="E45" s="25">
        <v>13.993548387096775</v>
      </c>
      <c r="F45" s="99">
        <v>1991</v>
      </c>
      <c r="O45" t="s">
        <v>9</v>
      </c>
      <c r="P45" s="1">
        <f>AVERAGE(P5:P44)</f>
        <v>19.095967741935482</v>
      </c>
    </row>
    <row r="46" spans="1:16">
      <c r="A46" t="s">
        <v>78</v>
      </c>
      <c r="C46" s="77">
        <f>MAX(C5:C35)</f>
        <v>31.8</v>
      </c>
      <c r="D46" s="108">
        <v>38501</v>
      </c>
      <c r="E46" s="77">
        <f>MIN(E5:E35)</f>
        <v>2.5</v>
      </c>
      <c r="F46" s="108">
        <v>28621</v>
      </c>
      <c r="O46" t="s">
        <v>20</v>
      </c>
      <c r="P46" s="1">
        <f>STDEV(P5:P44)</f>
        <v>2.038170237549799</v>
      </c>
    </row>
    <row r="47" spans="1:16">
      <c r="N47" t="s">
        <v>21</v>
      </c>
      <c r="P47" s="28">
        <f>P45+P46</f>
        <v>21.134137979485281</v>
      </c>
    </row>
    <row r="48" spans="1:16">
      <c r="N48" t="s">
        <v>22</v>
      </c>
      <c r="P48" s="29">
        <f>P45-P46</f>
        <v>17.057797504385682</v>
      </c>
    </row>
  </sheetData>
  <sortState ref="O5:P44">
    <sortCondition descending="1" ref="P5:P44"/>
  </sortState>
  <mergeCells count="1">
    <mergeCell ref="B2:F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8"/>
  <sheetViews>
    <sheetView topLeftCell="A6" workbookViewId="0">
      <selection activeCell="U18" sqref="U18"/>
    </sheetView>
  </sheetViews>
  <sheetFormatPr defaultRowHeight="12.75"/>
  <cols>
    <col min="8" max="8" width="11" customWidth="1"/>
  </cols>
  <sheetData>
    <row r="1" spans="1:20" ht="18.75" thickBot="1">
      <c r="A1" s="2" t="s">
        <v>53</v>
      </c>
      <c r="B1" s="3"/>
      <c r="C1" s="3"/>
      <c r="D1" s="3"/>
      <c r="E1" s="3" t="s">
        <v>84</v>
      </c>
      <c r="F1" s="4"/>
      <c r="L1" s="92" t="s">
        <v>54</v>
      </c>
    </row>
    <row r="2" spans="1:20" ht="15.75" thickBot="1">
      <c r="A2" s="84" t="s">
        <v>7</v>
      </c>
      <c r="B2" s="137" t="s">
        <v>8</v>
      </c>
      <c r="C2" s="138"/>
      <c r="D2" s="138"/>
      <c r="E2" s="138"/>
      <c r="F2" s="139"/>
      <c r="L2" t="s">
        <v>24</v>
      </c>
    </row>
    <row r="3" spans="1:20" ht="15.75" thickBot="1">
      <c r="A3" s="6"/>
      <c r="B3" s="85"/>
      <c r="C3" s="85"/>
      <c r="D3" s="85"/>
      <c r="E3" s="85"/>
      <c r="F3" s="93"/>
      <c r="H3" s="89" t="s">
        <v>15</v>
      </c>
      <c r="I3" s="90"/>
      <c r="J3" s="91"/>
      <c r="N3" t="s">
        <v>23</v>
      </c>
      <c r="T3" s="1"/>
    </row>
    <row r="4" spans="1:20" ht="15.75" thickBot="1">
      <c r="A4" s="6"/>
      <c r="B4" s="86" t="s">
        <v>10</v>
      </c>
      <c r="C4" s="86" t="s">
        <v>11</v>
      </c>
      <c r="D4" s="86" t="s">
        <v>0</v>
      </c>
      <c r="E4" s="86" t="s">
        <v>12</v>
      </c>
      <c r="F4" s="94" t="s">
        <v>0</v>
      </c>
      <c r="H4" s="38" t="s">
        <v>19</v>
      </c>
      <c r="I4" s="39" t="s">
        <v>17</v>
      </c>
      <c r="J4" s="40" t="s">
        <v>16</v>
      </c>
      <c r="L4" s="72" t="s">
        <v>0</v>
      </c>
      <c r="M4" s="73" t="s">
        <v>25</v>
      </c>
      <c r="N4" s="104" t="s">
        <v>26</v>
      </c>
      <c r="O4" s="75" t="s">
        <v>0</v>
      </c>
      <c r="P4" s="76" t="s">
        <v>25</v>
      </c>
      <c r="T4" s="1"/>
    </row>
    <row r="5" spans="1:20" ht="15">
      <c r="A5" s="9">
        <v>1</v>
      </c>
      <c r="B5" s="10">
        <v>4.4375000000000009</v>
      </c>
      <c r="C5" s="10">
        <v>15.8</v>
      </c>
      <c r="D5" s="11" t="s">
        <v>103</v>
      </c>
      <c r="E5" s="10">
        <v>-7.9</v>
      </c>
      <c r="F5" s="95" t="s">
        <v>104</v>
      </c>
      <c r="H5" s="30" t="s">
        <v>128</v>
      </c>
      <c r="I5" s="31">
        <v>1</v>
      </c>
      <c r="J5" s="41">
        <v>8.0645161290322578E-2</v>
      </c>
      <c r="L5" s="123">
        <v>1976</v>
      </c>
      <c r="M5" s="124">
        <v>3.3322580645161288</v>
      </c>
      <c r="N5" s="125">
        <v>1</v>
      </c>
      <c r="O5" s="100">
        <v>2002</v>
      </c>
      <c r="P5" s="143">
        <v>9.3387096774193576</v>
      </c>
      <c r="T5" s="1"/>
    </row>
    <row r="6" spans="1:20" ht="15">
      <c r="A6" s="13">
        <v>2</v>
      </c>
      <c r="B6" s="14">
        <v>4.1725000000000003</v>
      </c>
      <c r="C6" s="14">
        <v>14.6</v>
      </c>
      <c r="D6" s="15" t="s">
        <v>103</v>
      </c>
      <c r="E6" s="14">
        <v>-7</v>
      </c>
      <c r="F6" s="96" t="s">
        <v>105</v>
      </c>
      <c r="H6" s="33" t="s">
        <v>129</v>
      </c>
      <c r="I6" s="34">
        <v>2</v>
      </c>
      <c r="J6" s="35">
        <v>0.16129032258064516</v>
      </c>
      <c r="L6" s="126">
        <v>1977</v>
      </c>
      <c r="M6" s="127">
        <v>5.4516129032258052</v>
      </c>
      <c r="N6" s="128">
        <v>2</v>
      </c>
      <c r="O6" s="101">
        <v>2013</v>
      </c>
      <c r="P6" s="144">
        <v>8.993548387096773</v>
      </c>
      <c r="T6" s="1"/>
    </row>
    <row r="7" spans="1:20" ht="15">
      <c r="A7" s="13">
        <v>3</v>
      </c>
      <c r="B7" s="14">
        <v>2.9450000000000003</v>
      </c>
      <c r="C7" s="14">
        <v>15.4</v>
      </c>
      <c r="D7" s="15" t="s">
        <v>106</v>
      </c>
      <c r="E7" s="14">
        <v>-6.5</v>
      </c>
      <c r="F7" s="96" t="s">
        <v>104</v>
      </c>
      <c r="H7" s="33" t="s">
        <v>130</v>
      </c>
      <c r="I7" s="34">
        <v>5</v>
      </c>
      <c r="J7" s="35">
        <v>0.40322580645161288</v>
      </c>
      <c r="L7" s="126">
        <v>1978</v>
      </c>
      <c r="M7" s="127">
        <v>4.4967741935483865</v>
      </c>
      <c r="N7" s="128">
        <v>3</v>
      </c>
      <c r="O7" s="101">
        <v>2010</v>
      </c>
      <c r="P7" s="144">
        <v>7.3096774193548386</v>
      </c>
      <c r="T7" s="1"/>
    </row>
    <row r="8" spans="1:20" ht="15">
      <c r="A8" s="13">
        <v>4</v>
      </c>
      <c r="B8" s="14">
        <v>3.3575000000000004</v>
      </c>
      <c r="C8" s="14">
        <v>15.6</v>
      </c>
      <c r="D8" s="15" t="s">
        <v>106</v>
      </c>
      <c r="E8" s="14">
        <v>-9.3000000000000007</v>
      </c>
      <c r="F8" s="96" t="s">
        <v>107</v>
      </c>
      <c r="H8" s="33" t="s">
        <v>131</v>
      </c>
      <c r="I8" s="34">
        <v>17</v>
      </c>
      <c r="J8" s="35">
        <v>1.370967741935484</v>
      </c>
      <c r="L8" s="126">
        <v>1979</v>
      </c>
      <c r="M8" s="127">
        <v>4.0290322580645146</v>
      </c>
      <c r="N8" s="128">
        <v>4</v>
      </c>
      <c r="O8" s="101">
        <v>2003</v>
      </c>
      <c r="P8" s="144">
        <v>6.9645161290322575</v>
      </c>
      <c r="T8" s="1"/>
    </row>
    <row r="9" spans="1:20" ht="15.75" thickBot="1">
      <c r="A9" s="17">
        <v>5</v>
      </c>
      <c r="B9" s="18">
        <v>3.9774999999999983</v>
      </c>
      <c r="C9" s="18">
        <v>17</v>
      </c>
      <c r="D9" s="19" t="s">
        <v>103</v>
      </c>
      <c r="E9" s="18">
        <v>-5.8</v>
      </c>
      <c r="F9" s="97" t="s">
        <v>107</v>
      </c>
      <c r="H9" s="33" t="s">
        <v>132</v>
      </c>
      <c r="I9" s="34">
        <v>40</v>
      </c>
      <c r="J9" s="35">
        <v>3.225806451612903</v>
      </c>
      <c r="L9" s="126">
        <v>1980</v>
      </c>
      <c r="M9" s="127">
        <v>0.40967741935483865</v>
      </c>
      <c r="N9" s="128">
        <v>5</v>
      </c>
      <c r="O9" s="101">
        <v>1983</v>
      </c>
      <c r="P9" s="144">
        <v>6.9193548387096753</v>
      </c>
      <c r="T9" s="1"/>
    </row>
    <row r="10" spans="1:20" ht="15">
      <c r="A10" s="13">
        <v>6</v>
      </c>
      <c r="B10" s="14">
        <v>3.8274999999999997</v>
      </c>
      <c r="C10" s="14">
        <v>12.5</v>
      </c>
      <c r="D10" s="15" t="s">
        <v>108</v>
      </c>
      <c r="E10" s="14">
        <v>-5.7</v>
      </c>
      <c r="F10" s="98" t="s">
        <v>109</v>
      </c>
      <c r="H10" s="33" t="s">
        <v>133</v>
      </c>
      <c r="I10" s="34">
        <v>116</v>
      </c>
      <c r="J10" s="35">
        <v>9.3548387096774199</v>
      </c>
      <c r="L10" s="126">
        <v>1981</v>
      </c>
      <c r="M10" s="127">
        <v>4.5709677419354842</v>
      </c>
      <c r="N10" s="128">
        <v>6</v>
      </c>
      <c r="O10" s="101">
        <v>2007</v>
      </c>
      <c r="P10" s="144">
        <v>6.9032258064516139</v>
      </c>
      <c r="T10" s="1"/>
    </row>
    <row r="11" spans="1:20" ht="15">
      <c r="A11" s="13">
        <v>7</v>
      </c>
      <c r="B11" s="14">
        <v>3.6975000000000002</v>
      </c>
      <c r="C11" s="14">
        <v>11.4</v>
      </c>
      <c r="D11" s="15" t="s">
        <v>110</v>
      </c>
      <c r="E11" s="14">
        <v>-2.8</v>
      </c>
      <c r="F11" s="96" t="s">
        <v>107</v>
      </c>
      <c r="H11" s="33" t="s">
        <v>134</v>
      </c>
      <c r="I11" s="34">
        <v>137</v>
      </c>
      <c r="J11" s="35">
        <v>11.048387096774194</v>
      </c>
      <c r="L11" s="126">
        <v>1982</v>
      </c>
      <c r="M11" s="127">
        <v>3.9064516129032252</v>
      </c>
      <c r="N11" s="128">
        <v>7</v>
      </c>
      <c r="O11" s="101">
        <v>1986</v>
      </c>
      <c r="P11" s="144">
        <v>6.8967741935483859</v>
      </c>
      <c r="T11" s="1"/>
    </row>
    <row r="12" spans="1:20" ht="15">
      <c r="A12" s="13">
        <v>8</v>
      </c>
      <c r="B12" s="14">
        <v>3.2749999999999999</v>
      </c>
      <c r="C12" s="14">
        <v>10.1</v>
      </c>
      <c r="D12" s="15" t="s">
        <v>105</v>
      </c>
      <c r="E12" s="14">
        <v>-4.5999999999999996</v>
      </c>
      <c r="F12" s="96" t="s">
        <v>111</v>
      </c>
      <c r="H12" s="33" t="s">
        <v>135</v>
      </c>
      <c r="I12" s="34">
        <v>203</v>
      </c>
      <c r="J12" s="35">
        <v>16.370967741935484</v>
      </c>
      <c r="L12" s="126">
        <v>1983</v>
      </c>
      <c r="M12" s="127">
        <v>6.9193548387096753</v>
      </c>
      <c r="N12" s="128">
        <v>8</v>
      </c>
      <c r="O12" s="101">
        <v>1996</v>
      </c>
      <c r="P12" s="144">
        <v>6.8516129032258055</v>
      </c>
      <c r="T12" s="1"/>
    </row>
    <row r="13" spans="1:20" ht="15">
      <c r="A13" s="13">
        <v>9</v>
      </c>
      <c r="B13" s="14">
        <v>4.3849999999999989</v>
      </c>
      <c r="C13" s="14">
        <v>11.7</v>
      </c>
      <c r="D13" s="15" t="s">
        <v>112</v>
      </c>
      <c r="E13" s="14">
        <v>-3</v>
      </c>
      <c r="F13" s="96" t="s">
        <v>113</v>
      </c>
      <c r="H13" s="33" t="s">
        <v>136</v>
      </c>
      <c r="I13" s="34">
        <v>216</v>
      </c>
      <c r="J13" s="35">
        <v>17.419354838709676</v>
      </c>
      <c r="L13" s="126">
        <v>1984</v>
      </c>
      <c r="M13" s="127">
        <v>5.0290322580645155</v>
      </c>
      <c r="N13" s="128">
        <v>9</v>
      </c>
      <c r="O13" s="101">
        <v>2014</v>
      </c>
      <c r="P13" s="102">
        <v>6.6967741935483867</v>
      </c>
      <c r="T13" s="1"/>
    </row>
    <row r="14" spans="1:20" ht="15.75" thickBot="1">
      <c r="A14" s="13">
        <v>10</v>
      </c>
      <c r="B14" s="14">
        <v>3.8724999999999996</v>
      </c>
      <c r="C14" s="14">
        <v>18</v>
      </c>
      <c r="D14" s="15" t="s">
        <v>110</v>
      </c>
      <c r="E14" s="14">
        <v>-3.7</v>
      </c>
      <c r="F14" s="96" t="s">
        <v>114</v>
      </c>
      <c r="H14" s="33" t="s">
        <v>137</v>
      </c>
      <c r="I14" s="34">
        <v>173</v>
      </c>
      <c r="J14" s="35">
        <v>13.951612903225808</v>
      </c>
      <c r="L14" s="126">
        <v>1985</v>
      </c>
      <c r="M14" s="127">
        <v>6.006451612903227</v>
      </c>
      <c r="N14" s="128">
        <v>10</v>
      </c>
      <c r="O14" s="101">
        <v>1997</v>
      </c>
      <c r="P14" s="102">
        <v>6.6387096774193557</v>
      </c>
      <c r="T14" s="1"/>
    </row>
    <row r="15" spans="1:20" ht="15">
      <c r="A15" s="9">
        <v>11</v>
      </c>
      <c r="B15" s="10">
        <v>4.6749999999999998</v>
      </c>
      <c r="C15" s="10">
        <v>11.9</v>
      </c>
      <c r="D15" s="11" t="s">
        <v>105</v>
      </c>
      <c r="E15" s="10">
        <v>-3.2</v>
      </c>
      <c r="F15" s="95" t="s">
        <v>115</v>
      </c>
      <c r="H15" s="33" t="s">
        <v>138</v>
      </c>
      <c r="I15" s="34">
        <v>141</v>
      </c>
      <c r="J15" s="35">
        <v>11.370967741935484</v>
      </c>
      <c r="L15" s="126">
        <v>1986</v>
      </c>
      <c r="M15" s="127">
        <v>6.8967741935483859</v>
      </c>
      <c r="N15" s="128">
        <v>11</v>
      </c>
      <c r="O15" s="101">
        <v>1985</v>
      </c>
      <c r="P15" s="102">
        <v>6.006451612903227</v>
      </c>
      <c r="T15" s="1"/>
    </row>
    <row r="16" spans="1:20" ht="15">
      <c r="A16" s="13">
        <v>12</v>
      </c>
      <c r="B16" s="14">
        <v>4.8500000000000005</v>
      </c>
      <c r="C16" s="14">
        <v>13.1</v>
      </c>
      <c r="D16" s="15" t="s">
        <v>116</v>
      </c>
      <c r="E16" s="14">
        <v>-4.7</v>
      </c>
      <c r="F16" s="96" t="s">
        <v>107</v>
      </c>
      <c r="H16" s="33" t="s">
        <v>139</v>
      </c>
      <c r="I16" s="34">
        <v>119</v>
      </c>
      <c r="J16" s="35">
        <v>9.5967741935483861</v>
      </c>
      <c r="L16" s="126">
        <v>1987</v>
      </c>
      <c r="M16" s="127">
        <v>4.2129032258064516</v>
      </c>
      <c r="N16" s="128">
        <v>12</v>
      </c>
      <c r="O16" s="101">
        <v>2015</v>
      </c>
      <c r="P16" s="102">
        <v>5.8322580645161288</v>
      </c>
      <c r="T16" s="1"/>
    </row>
    <row r="17" spans="1:20" ht="15">
      <c r="A17" s="13">
        <v>13</v>
      </c>
      <c r="B17" s="14">
        <v>4.9399999999999995</v>
      </c>
      <c r="C17" s="14">
        <v>14</v>
      </c>
      <c r="D17" s="15" t="s">
        <v>103</v>
      </c>
      <c r="E17" s="14">
        <v>-4.5</v>
      </c>
      <c r="F17" s="96" t="s">
        <v>107</v>
      </c>
      <c r="H17" s="33" t="s">
        <v>140</v>
      </c>
      <c r="I17" s="34">
        <v>48</v>
      </c>
      <c r="J17" s="35">
        <v>3.870967741935484</v>
      </c>
      <c r="L17" s="126">
        <v>1988</v>
      </c>
      <c r="M17" s="127">
        <v>4.9000000000000004</v>
      </c>
      <c r="N17" s="128">
        <v>13</v>
      </c>
      <c r="O17" s="101">
        <v>1998</v>
      </c>
      <c r="P17" s="102">
        <v>5.8258064516129036</v>
      </c>
      <c r="T17" s="1"/>
    </row>
    <row r="18" spans="1:20" ht="15">
      <c r="A18" s="13">
        <v>14</v>
      </c>
      <c r="B18" s="14">
        <v>4.1674999999999995</v>
      </c>
      <c r="C18" s="14">
        <v>18.100000000000001</v>
      </c>
      <c r="D18" s="15" t="s">
        <v>105</v>
      </c>
      <c r="E18" s="14">
        <v>-5.3</v>
      </c>
      <c r="F18" s="96" t="s">
        <v>107</v>
      </c>
      <c r="H18" s="33" t="s">
        <v>141</v>
      </c>
      <c r="I18" s="34">
        <v>17</v>
      </c>
      <c r="J18" s="35">
        <v>1.370967741935484</v>
      </c>
      <c r="L18" s="126">
        <v>1989</v>
      </c>
      <c r="M18" s="127">
        <v>3.5290322580645159</v>
      </c>
      <c r="N18" s="128">
        <v>14</v>
      </c>
      <c r="O18" s="101">
        <v>2000</v>
      </c>
      <c r="P18" s="102">
        <v>5.8</v>
      </c>
      <c r="T18" s="1"/>
    </row>
    <row r="19" spans="1:20" ht="15.75" thickBot="1">
      <c r="A19" s="17">
        <v>15</v>
      </c>
      <c r="B19" s="18">
        <v>4.7200000000000006</v>
      </c>
      <c r="C19" s="18">
        <v>12.2</v>
      </c>
      <c r="D19" s="19" t="s">
        <v>117</v>
      </c>
      <c r="E19" s="18">
        <v>-5.2</v>
      </c>
      <c r="F19" s="97" t="s">
        <v>107</v>
      </c>
      <c r="H19" s="33" t="s">
        <v>142</v>
      </c>
      <c r="I19" s="34">
        <v>4</v>
      </c>
      <c r="J19" s="35">
        <v>0.32258064516129031</v>
      </c>
      <c r="L19" s="126">
        <v>1990</v>
      </c>
      <c r="M19" s="127">
        <v>2.8354838709677415</v>
      </c>
      <c r="N19" s="128">
        <v>15</v>
      </c>
      <c r="O19" s="101">
        <v>2012</v>
      </c>
      <c r="P19" s="102">
        <v>5.6806451612903217</v>
      </c>
      <c r="T19" s="1"/>
    </row>
    <row r="20" spans="1:20" ht="15.75" thickBot="1">
      <c r="A20" s="13">
        <v>16</v>
      </c>
      <c r="B20" s="14">
        <v>4.6649999999999991</v>
      </c>
      <c r="C20" s="14">
        <v>20.6</v>
      </c>
      <c r="D20" s="15" t="s">
        <v>118</v>
      </c>
      <c r="E20" s="14">
        <v>-5.2</v>
      </c>
      <c r="F20" s="96" t="s">
        <v>107</v>
      </c>
      <c r="H20" s="38" t="s">
        <v>143</v>
      </c>
      <c r="I20" s="39">
        <v>1</v>
      </c>
      <c r="J20" s="40">
        <v>8.0645161290322578E-2</v>
      </c>
      <c r="L20" s="126">
        <v>1991</v>
      </c>
      <c r="M20" s="127">
        <v>2.1322580645161291</v>
      </c>
      <c r="N20" s="128">
        <v>16</v>
      </c>
      <c r="O20" s="101">
        <v>1977</v>
      </c>
      <c r="P20" s="102">
        <v>5.4516129032258052</v>
      </c>
      <c r="T20" s="1"/>
    </row>
    <row r="21" spans="1:20" ht="15.75" thickBot="1">
      <c r="A21" s="13">
        <v>17</v>
      </c>
      <c r="B21" s="14">
        <v>4.9700000000000006</v>
      </c>
      <c r="C21" s="14">
        <v>17.3</v>
      </c>
      <c r="D21" s="15" t="s">
        <v>110</v>
      </c>
      <c r="E21" s="14">
        <v>-4.2</v>
      </c>
      <c r="F21" s="96" t="s">
        <v>107</v>
      </c>
      <c r="H21" s="112" t="s">
        <v>18</v>
      </c>
      <c r="I21" s="113">
        <v>1240</v>
      </c>
      <c r="J21" s="114">
        <v>100.00000000000001</v>
      </c>
      <c r="L21" s="126">
        <v>1992</v>
      </c>
      <c r="M21" s="127">
        <v>2.5774193548387094</v>
      </c>
      <c r="N21" s="128">
        <v>17</v>
      </c>
      <c r="O21" s="101">
        <v>2001</v>
      </c>
      <c r="P21" s="102">
        <v>5.2516129032258059</v>
      </c>
      <c r="T21" s="1"/>
    </row>
    <row r="22" spans="1:20" ht="15">
      <c r="A22" s="13">
        <v>18</v>
      </c>
      <c r="B22" s="14">
        <v>6.1974999999999998</v>
      </c>
      <c r="C22" s="14">
        <v>18</v>
      </c>
      <c r="D22" s="15" t="s">
        <v>118</v>
      </c>
      <c r="E22" s="14">
        <v>-5.2</v>
      </c>
      <c r="F22" s="96" t="s">
        <v>116</v>
      </c>
      <c r="H22" s="119"/>
      <c r="I22" s="119"/>
      <c r="J22" s="120"/>
      <c r="L22" s="126">
        <v>1993</v>
      </c>
      <c r="M22" s="127">
        <v>3.7709677419354839</v>
      </c>
      <c r="N22" s="128">
        <v>18</v>
      </c>
      <c r="O22" s="101">
        <v>1984</v>
      </c>
      <c r="P22" s="102">
        <v>5.0290322580645155</v>
      </c>
      <c r="T22" s="1"/>
    </row>
    <row r="23" spans="1:20" ht="15">
      <c r="A23" s="13">
        <v>19</v>
      </c>
      <c r="B23" s="14">
        <v>6.55</v>
      </c>
      <c r="C23" s="14">
        <v>13.8</v>
      </c>
      <c r="D23" s="15" t="s">
        <v>119</v>
      </c>
      <c r="E23" s="14">
        <v>-3.7</v>
      </c>
      <c r="F23" s="96" t="s">
        <v>120</v>
      </c>
      <c r="H23" s="119"/>
      <c r="I23" s="119"/>
      <c r="J23" s="120"/>
      <c r="L23" s="126">
        <v>1994</v>
      </c>
      <c r="M23" s="127">
        <v>4.3451612903225811</v>
      </c>
      <c r="N23" s="128">
        <v>19</v>
      </c>
      <c r="O23" s="101">
        <v>1999</v>
      </c>
      <c r="P23" s="102">
        <v>4.9935483870967747</v>
      </c>
      <c r="T23" s="1"/>
    </row>
    <row r="24" spans="1:20" ht="15.75" thickBot="1">
      <c r="A24" s="13">
        <v>20</v>
      </c>
      <c r="B24" s="14">
        <v>6.1400000000000015</v>
      </c>
      <c r="C24" s="14">
        <v>12.8</v>
      </c>
      <c r="D24" s="15" t="s">
        <v>110</v>
      </c>
      <c r="E24" s="14">
        <v>-2.7</v>
      </c>
      <c r="F24" s="96" t="s">
        <v>120</v>
      </c>
      <c r="H24" s="119"/>
      <c r="I24" s="119"/>
      <c r="J24" s="120"/>
      <c r="L24" s="126">
        <v>1995</v>
      </c>
      <c r="M24" s="127">
        <v>4.1903225806451605</v>
      </c>
      <c r="N24" s="128">
        <v>20</v>
      </c>
      <c r="O24" s="101">
        <v>2008</v>
      </c>
      <c r="P24" s="102">
        <v>4.9225806451612906</v>
      </c>
      <c r="T24" s="1"/>
    </row>
    <row r="25" spans="1:20" ht="15">
      <c r="A25" s="9">
        <v>21</v>
      </c>
      <c r="B25" s="10">
        <v>5.88</v>
      </c>
      <c r="C25" s="10">
        <v>13.1</v>
      </c>
      <c r="D25" s="11" t="s">
        <v>121</v>
      </c>
      <c r="E25" s="10">
        <v>-1.7</v>
      </c>
      <c r="F25" s="95" t="s">
        <v>107</v>
      </c>
      <c r="H25" s="119"/>
      <c r="I25" s="119"/>
      <c r="J25" s="120"/>
      <c r="L25" s="126">
        <v>1996</v>
      </c>
      <c r="M25" s="127">
        <v>6.8516129032258055</v>
      </c>
      <c r="N25" s="128">
        <v>21</v>
      </c>
      <c r="O25" s="101">
        <v>1988</v>
      </c>
      <c r="P25" s="102">
        <v>4.9000000000000004</v>
      </c>
      <c r="T25" s="1"/>
    </row>
    <row r="26" spans="1:20" ht="15">
      <c r="A26" s="13">
        <v>22</v>
      </c>
      <c r="B26" s="14">
        <v>7.0500000000000016</v>
      </c>
      <c r="C26" s="14">
        <v>17</v>
      </c>
      <c r="D26" s="15" t="s">
        <v>118</v>
      </c>
      <c r="E26" s="14">
        <v>1.3</v>
      </c>
      <c r="F26" s="96" t="s">
        <v>107</v>
      </c>
      <c r="H26" s="119"/>
      <c r="I26" s="119"/>
      <c r="J26" s="120"/>
      <c r="L26" s="126">
        <v>1997</v>
      </c>
      <c r="M26" s="127">
        <v>6.6387096774193557</v>
      </c>
      <c r="N26" s="128">
        <v>22</v>
      </c>
      <c r="O26" s="101">
        <v>2006</v>
      </c>
      <c r="P26" s="102">
        <v>4.6870967741935488</v>
      </c>
      <c r="T26" s="1"/>
    </row>
    <row r="27" spans="1:20" ht="15">
      <c r="A27" s="13">
        <v>23</v>
      </c>
      <c r="B27" s="14">
        <v>6.1349999999999998</v>
      </c>
      <c r="C27" s="14">
        <v>15.3</v>
      </c>
      <c r="D27" s="15" t="s">
        <v>106</v>
      </c>
      <c r="E27" s="14">
        <v>-5.4</v>
      </c>
      <c r="F27" s="96" t="s">
        <v>107</v>
      </c>
      <c r="L27" s="126">
        <v>1998</v>
      </c>
      <c r="M27" s="127">
        <v>5.8258064516129036</v>
      </c>
      <c r="N27" s="128">
        <v>23</v>
      </c>
      <c r="O27" s="101">
        <v>2005</v>
      </c>
      <c r="P27" s="102">
        <v>4.6193548387096772</v>
      </c>
      <c r="T27" s="1"/>
    </row>
    <row r="28" spans="1:20" ht="15">
      <c r="A28" s="13">
        <v>24</v>
      </c>
      <c r="B28" s="14">
        <v>5.1899999999999995</v>
      </c>
      <c r="C28" s="14">
        <v>15</v>
      </c>
      <c r="D28" s="15" t="s">
        <v>106</v>
      </c>
      <c r="E28" s="14">
        <v>-2</v>
      </c>
      <c r="F28" s="96" t="s">
        <v>122</v>
      </c>
      <c r="L28" s="126">
        <v>1999</v>
      </c>
      <c r="M28" s="127">
        <v>4.9935483870967747</v>
      </c>
      <c r="N28" s="128">
        <v>24</v>
      </c>
      <c r="O28" s="101">
        <v>1981</v>
      </c>
      <c r="P28" s="102">
        <v>4.5709677419354842</v>
      </c>
      <c r="T28" s="1"/>
    </row>
    <row r="29" spans="1:20" ht="15.75" thickBot="1">
      <c r="A29" s="17">
        <v>25</v>
      </c>
      <c r="B29" s="18">
        <v>5.7225000000000001</v>
      </c>
      <c r="C29" s="18">
        <v>13.7</v>
      </c>
      <c r="D29" s="19" t="s">
        <v>119</v>
      </c>
      <c r="E29" s="18">
        <v>-2.9</v>
      </c>
      <c r="F29" s="97" t="s">
        <v>123</v>
      </c>
      <c r="L29" s="126">
        <v>2000</v>
      </c>
      <c r="M29" s="127">
        <v>5.8</v>
      </c>
      <c r="N29" s="128">
        <v>25</v>
      </c>
      <c r="O29" s="101">
        <v>1978</v>
      </c>
      <c r="P29" s="102">
        <v>4.4967741935483865</v>
      </c>
      <c r="T29" s="1"/>
    </row>
    <row r="30" spans="1:20" ht="15">
      <c r="A30" s="13">
        <v>26</v>
      </c>
      <c r="B30" s="14">
        <v>5.1874999999999991</v>
      </c>
      <c r="C30" s="14">
        <v>19.8</v>
      </c>
      <c r="D30" s="15" t="s">
        <v>105</v>
      </c>
      <c r="E30" s="14">
        <v>-1.7</v>
      </c>
      <c r="F30" s="96" t="s">
        <v>124</v>
      </c>
      <c r="L30" s="126">
        <v>2001</v>
      </c>
      <c r="M30" s="127">
        <v>5.2516129032258059</v>
      </c>
      <c r="N30" s="128">
        <v>26</v>
      </c>
      <c r="O30" s="101">
        <v>1994</v>
      </c>
      <c r="P30" s="102">
        <v>4.3451612903225811</v>
      </c>
      <c r="T30" s="1"/>
    </row>
    <row r="31" spans="1:20" ht="15">
      <c r="A31" s="13">
        <v>27</v>
      </c>
      <c r="B31" s="14">
        <v>6.169999999999999</v>
      </c>
      <c r="C31" s="14">
        <v>15.5</v>
      </c>
      <c r="D31" s="15" t="s">
        <v>125</v>
      </c>
      <c r="E31" s="14">
        <v>-3.8</v>
      </c>
      <c r="F31" s="96" t="s">
        <v>103</v>
      </c>
      <c r="L31" s="126">
        <v>2002</v>
      </c>
      <c r="M31" s="127">
        <v>9.3387096774193576</v>
      </c>
      <c r="N31" s="128">
        <v>27</v>
      </c>
      <c r="O31" s="101">
        <v>2004</v>
      </c>
      <c r="P31" s="102">
        <v>4.2870967741935466</v>
      </c>
      <c r="T31" s="1"/>
    </row>
    <row r="32" spans="1:20" ht="15">
      <c r="A32" s="13">
        <v>28</v>
      </c>
      <c r="B32" s="14">
        <v>7.2324999999999999</v>
      </c>
      <c r="C32" s="14">
        <v>15.4</v>
      </c>
      <c r="D32" s="15" t="s">
        <v>105</v>
      </c>
      <c r="E32" s="14">
        <v>-3.5</v>
      </c>
      <c r="F32" s="96" t="s">
        <v>103</v>
      </c>
      <c r="L32" s="126">
        <v>2003</v>
      </c>
      <c r="M32" s="127">
        <v>6.9645161290322575</v>
      </c>
      <c r="N32" s="128">
        <v>28</v>
      </c>
      <c r="O32" s="101">
        <v>1987</v>
      </c>
      <c r="P32" s="102">
        <v>4.2129032258064516</v>
      </c>
      <c r="T32" s="1"/>
    </row>
    <row r="33" spans="1:20" ht="15">
      <c r="A33" s="13">
        <v>29</v>
      </c>
      <c r="B33" s="14">
        <v>6.7724999999999982</v>
      </c>
      <c r="C33" s="14">
        <v>14.9</v>
      </c>
      <c r="D33" s="15" t="s">
        <v>122</v>
      </c>
      <c r="E33" s="14">
        <v>-2.2000000000000002</v>
      </c>
      <c r="F33" s="96" t="s">
        <v>120</v>
      </c>
      <c r="L33" s="126">
        <v>2004</v>
      </c>
      <c r="M33" s="127">
        <v>4.2870967741935466</v>
      </c>
      <c r="N33" s="128">
        <v>29</v>
      </c>
      <c r="O33" s="101">
        <v>1995</v>
      </c>
      <c r="P33" s="102">
        <v>4.1903225806451605</v>
      </c>
      <c r="T33" s="1"/>
    </row>
    <row r="34" spans="1:20" ht="15">
      <c r="A34" s="13">
        <v>30</v>
      </c>
      <c r="B34" s="14">
        <v>5.8949999999999996</v>
      </c>
      <c r="C34" s="14">
        <v>13.3</v>
      </c>
      <c r="D34" s="15" t="s">
        <v>126</v>
      </c>
      <c r="E34" s="14">
        <v>-1.2</v>
      </c>
      <c r="F34" s="96" t="s">
        <v>127</v>
      </c>
      <c r="L34" s="126">
        <v>2005</v>
      </c>
      <c r="M34" s="127">
        <v>4.6193548387096772</v>
      </c>
      <c r="N34" s="128">
        <v>30</v>
      </c>
      <c r="O34" s="101">
        <v>1979</v>
      </c>
      <c r="P34" s="102">
        <v>4.0290322580645146</v>
      </c>
      <c r="T34" s="1"/>
    </row>
    <row r="35" spans="1:20" ht="15.75" thickBot="1">
      <c r="A35" s="13">
        <v>31</v>
      </c>
      <c r="B35" s="14">
        <v>5.8174999999999999</v>
      </c>
      <c r="C35" s="14">
        <v>12.9</v>
      </c>
      <c r="D35" s="15" t="s">
        <v>109</v>
      </c>
      <c r="E35" s="14">
        <v>-1.2</v>
      </c>
      <c r="F35" s="96" t="s">
        <v>120</v>
      </c>
      <c r="L35" s="126">
        <v>2006</v>
      </c>
      <c r="M35" s="127">
        <v>4.6870967741935488</v>
      </c>
      <c r="N35" s="128">
        <v>31</v>
      </c>
      <c r="O35" s="101">
        <v>2009</v>
      </c>
      <c r="P35" s="102">
        <v>4.0161290322580649</v>
      </c>
      <c r="T35" s="1"/>
    </row>
    <row r="36" spans="1:20" ht="15">
      <c r="A36" s="84" t="s">
        <v>13</v>
      </c>
      <c r="B36" s="10">
        <v>3.7779999999999996</v>
      </c>
      <c r="C36" s="10">
        <v>13.02</v>
      </c>
      <c r="D36" s="11" t="s">
        <v>103</v>
      </c>
      <c r="E36" s="10">
        <v>-2.4</v>
      </c>
      <c r="F36" s="95" t="s">
        <v>107</v>
      </c>
      <c r="L36" s="126">
        <v>2007</v>
      </c>
      <c r="M36" s="127">
        <v>6.9032258064516139</v>
      </c>
      <c r="N36" s="128">
        <v>32</v>
      </c>
      <c r="O36" s="101">
        <v>1982</v>
      </c>
      <c r="P36" s="102">
        <v>3.9064516129032252</v>
      </c>
      <c r="T36" s="1"/>
    </row>
    <row r="37" spans="1:20" ht="15">
      <c r="A37" s="13">
        <v>2</v>
      </c>
      <c r="B37" s="14">
        <v>3.8114999999999997</v>
      </c>
      <c r="C37" s="14">
        <v>11.059999999999999</v>
      </c>
      <c r="D37" s="15" t="s">
        <v>110</v>
      </c>
      <c r="E37" s="14">
        <v>-1.8799999999999997</v>
      </c>
      <c r="F37" s="96" t="s">
        <v>109</v>
      </c>
      <c r="L37" s="126">
        <v>2008</v>
      </c>
      <c r="M37" s="127">
        <v>4.9225806451612906</v>
      </c>
      <c r="N37" s="128">
        <v>33</v>
      </c>
      <c r="O37" s="101">
        <v>1993</v>
      </c>
      <c r="P37" s="102">
        <v>3.7709677419354839</v>
      </c>
      <c r="T37" s="1"/>
    </row>
    <row r="38" spans="1:20" ht="15">
      <c r="A38" s="13">
        <v>3</v>
      </c>
      <c r="B38" s="14">
        <v>4.6705000000000005</v>
      </c>
      <c r="C38" s="14">
        <v>9.58</v>
      </c>
      <c r="D38" s="15" t="s">
        <v>105</v>
      </c>
      <c r="E38" s="14">
        <v>-4.0999999999999996</v>
      </c>
      <c r="F38" s="96" t="s">
        <v>107</v>
      </c>
      <c r="L38" s="126">
        <v>2009</v>
      </c>
      <c r="M38" s="127">
        <v>4.0161290322580649</v>
      </c>
      <c r="N38" s="128">
        <v>34</v>
      </c>
      <c r="O38" s="101">
        <v>1989</v>
      </c>
      <c r="P38" s="102">
        <v>3.5290322580645159</v>
      </c>
      <c r="T38" s="1"/>
    </row>
    <row r="39" spans="1:20" ht="15">
      <c r="A39" s="13">
        <v>4</v>
      </c>
      <c r="B39" s="14">
        <v>5.7045000000000012</v>
      </c>
      <c r="C39" s="14">
        <v>14.280000000000001</v>
      </c>
      <c r="D39" s="15" t="s">
        <v>110</v>
      </c>
      <c r="E39" s="14">
        <v>1.9999999999999907E-2</v>
      </c>
      <c r="F39" s="96" t="s">
        <v>107</v>
      </c>
      <c r="L39" s="126">
        <v>2010</v>
      </c>
      <c r="M39" s="127">
        <v>7.3096774193548386</v>
      </c>
      <c r="N39" s="128">
        <v>35</v>
      </c>
      <c r="O39" s="101">
        <v>1976</v>
      </c>
      <c r="P39" s="145">
        <v>3.3322580645161288</v>
      </c>
      <c r="T39" s="1"/>
    </row>
    <row r="40" spans="1:20" ht="15">
      <c r="A40" s="13">
        <v>5</v>
      </c>
      <c r="B40" s="14">
        <v>5.9954999999999998</v>
      </c>
      <c r="C40" s="14">
        <v>12.6</v>
      </c>
      <c r="D40" s="15" t="s">
        <v>106</v>
      </c>
      <c r="E40" s="14">
        <v>-0.7200000000000002</v>
      </c>
      <c r="F40" s="96" t="s">
        <v>107</v>
      </c>
      <c r="L40" s="126">
        <v>2011</v>
      </c>
      <c r="M40" s="127">
        <v>3.2645161290322586</v>
      </c>
      <c r="N40" s="128">
        <v>36</v>
      </c>
      <c r="O40" s="101">
        <v>2011</v>
      </c>
      <c r="P40" s="145">
        <v>3.2645161290322586</v>
      </c>
      <c r="T40" s="1"/>
    </row>
    <row r="41" spans="1:20" ht="15.75" thickBot="1">
      <c r="A41" s="17">
        <v>6</v>
      </c>
      <c r="B41" s="18">
        <v>6.1791666666666654</v>
      </c>
      <c r="C41" s="18">
        <v>12.550000000000002</v>
      </c>
      <c r="D41" s="19" t="s">
        <v>105</v>
      </c>
      <c r="E41" s="18">
        <v>-0.54999999999999993</v>
      </c>
      <c r="F41" s="97" t="s">
        <v>120</v>
      </c>
      <c r="L41" s="126">
        <v>2012</v>
      </c>
      <c r="M41" s="127">
        <v>5.6806451612903217</v>
      </c>
      <c r="N41" s="128">
        <v>37</v>
      </c>
      <c r="O41" s="101">
        <v>1990</v>
      </c>
      <c r="P41" s="145">
        <v>2.8354838709677415</v>
      </c>
      <c r="T41" s="1"/>
    </row>
    <row r="42" spans="1:20" ht="15">
      <c r="A42" s="87" t="s">
        <v>14</v>
      </c>
      <c r="B42" s="14">
        <v>3.7947499999999996</v>
      </c>
      <c r="C42" s="14">
        <v>9.4499999999999993</v>
      </c>
      <c r="D42" s="15" t="s">
        <v>110</v>
      </c>
      <c r="E42" s="14">
        <v>-1.3400000000000003</v>
      </c>
      <c r="F42" s="96" t="s">
        <v>111</v>
      </c>
      <c r="L42" s="126">
        <v>2013</v>
      </c>
      <c r="M42" s="127">
        <v>8.993548387096773</v>
      </c>
      <c r="N42" s="128">
        <v>38</v>
      </c>
      <c r="O42" s="101">
        <v>1992</v>
      </c>
      <c r="P42" s="145">
        <v>2.5774193548387094</v>
      </c>
      <c r="T42" s="1"/>
    </row>
    <row r="43" spans="1:20" ht="15">
      <c r="A43" s="13">
        <v>2</v>
      </c>
      <c r="B43" s="14">
        <v>5.1875000000000009</v>
      </c>
      <c r="C43" s="14">
        <v>10.879999999999999</v>
      </c>
      <c r="D43" s="15" t="s">
        <v>118</v>
      </c>
      <c r="E43" s="14">
        <v>-2.0399999999999996</v>
      </c>
      <c r="F43" s="96" t="s">
        <v>107</v>
      </c>
      <c r="L43" s="126">
        <v>2014</v>
      </c>
      <c r="M43" s="127">
        <v>6.6967741935483867</v>
      </c>
      <c r="N43" s="128">
        <v>39</v>
      </c>
      <c r="O43" s="101">
        <v>1991</v>
      </c>
      <c r="P43" s="145">
        <v>2.1322580645161291</v>
      </c>
    </row>
    <row r="44" spans="1:20" ht="15.75" thickBot="1">
      <c r="A44" s="13">
        <v>3</v>
      </c>
      <c r="B44" s="14">
        <v>6.0956818181818182</v>
      </c>
      <c r="C44" s="14">
        <v>11.763636363636364</v>
      </c>
      <c r="D44" s="15" t="s">
        <v>106</v>
      </c>
      <c r="E44" s="14">
        <v>1.1545454545454545</v>
      </c>
      <c r="F44" s="96" t="s">
        <v>103</v>
      </c>
      <c r="L44" s="129">
        <v>2015</v>
      </c>
      <c r="M44" s="130">
        <v>5.8322580645161288</v>
      </c>
      <c r="N44" s="131">
        <v>40</v>
      </c>
      <c r="O44" s="103">
        <v>1980</v>
      </c>
      <c r="P44" s="146">
        <v>0.40967741935483865</v>
      </c>
    </row>
    <row r="45" spans="1:20" ht="15.75" thickBot="1">
      <c r="A45" s="88" t="s">
        <v>9</v>
      </c>
      <c r="B45" s="25">
        <v>5.060483870967742</v>
      </c>
      <c r="C45" s="25">
        <v>9.3387096774193576</v>
      </c>
      <c r="D45" s="26" t="s">
        <v>106</v>
      </c>
      <c r="E45" s="25">
        <v>0.40967741935483865</v>
      </c>
      <c r="F45" s="99" t="s">
        <v>107</v>
      </c>
      <c r="O45" t="s">
        <v>9</v>
      </c>
      <c r="P45" s="1">
        <f>AVERAGE(P5:P44)</f>
        <v>5.060483870967742</v>
      </c>
    </row>
    <row r="46" spans="1:20">
      <c r="A46" t="s">
        <v>78</v>
      </c>
      <c r="C46" s="77">
        <f>MAX(C5:C35)</f>
        <v>20.6</v>
      </c>
      <c r="D46" s="108">
        <v>30452</v>
      </c>
      <c r="E46" s="77">
        <f>MIN(E5:E35)</f>
        <v>-9.3000000000000007</v>
      </c>
      <c r="F46" s="108">
        <v>29345</v>
      </c>
      <c r="O46" t="s">
        <v>20</v>
      </c>
      <c r="P46" s="1">
        <f>STDEV(P5:P44)</f>
        <v>1.7745181671596471</v>
      </c>
    </row>
    <row r="47" spans="1:20">
      <c r="N47" t="s">
        <v>21</v>
      </c>
      <c r="P47" s="28">
        <f>P45+P46</f>
        <v>6.8350020381273886</v>
      </c>
    </row>
    <row r="48" spans="1:20">
      <c r="N48" t="s">
        <v>22</v>
      </c>
      <c r="P48" s="29">
        <f>P45-P46</f>
        <v>3.2859657038080949</v>
      </c>
    </row>
  </sheetData>
  <sortState ref="O5:P44">
    <sortCondition descending="1" ref="P5:P44"/>
  </sortState>
  <mergeCells count="1">
    <mergeCell ref="B2:F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8"/>
  <sheetViews>
    <sheetView topLeftCell="A10" workbookViewId="0">
      <selection activeCell="W39" sqref="W39"/>
    </sheetView>
  </sheetViews>
  <sheetFormatPr defaultRowHeight="12.75"/>
  <sheetData>
    <row r="1" spans="1:19" ht="18.75" thickBot="1">
      <c r="A1" t="s">
        <v>35</v>
      </c>
      <c r="C1" s="3" t="s">
        <v>84</v>
      </c>
    </row>
    <row r="2" spans="1:19" ht="15">
      <c r="A2" s="43" t="s">
        <v>7</v>
      </c>
      <c r="B2" s="140" t="s">
        <v>27</v>
      </c>
      <c r="C2" s="141"/>
      <c r="D2" s="141"/>
      <c r="E2" s="142"/>
    </row>
    <row r="3" spans="1:19" ht="15.75" thickBot="1">
      <c r="A3" s="44"/>
      <c r="B3" s="45"/>
      <c r="C3" s="46" t="s">
        <v>28</v>
      </c>
      <c r="D3" s="47"/>
      <c r="E3" s="61" t="s">
        <v>29</v>
      </c>
      <c r="I3" t="s">
        <v>37</v>
      </c>
      <c r="M3" t="s">
        <v>38</v>
      </c>
      <c r="P3" t="s">
        <v>39</v>
      </c>
    </row>
    <row r="4" spans="1:19" ht="15.75" thickBot="1">
      <c r="A4" s="44"/>
      <c r="B4" s="48" t="s">
        <v>9</v>
      </c>
      <c r="C4" s="46" t="s">
        <v>30</v>
      </c>
      <c r="D4" s="46" t="s">
        <v>0</v>
      </c>
      <c r="E4" s="62" t="s">
        <v>31</v>
      </c>
      <c r="G4" s="72" t="s">
        <v>0</v>
      </c>
      <c r="H4" s="73" t="s">
        <v>36</v>
      </c>
      <c r="I4" s="74" t="s">
        <v>26</v>
      </c>
      <c r="J4" s="75" t="s">
        <v>0</v>
      </c>
      <c r="K4" s="76" t="s">
        <v>36</v>
      </c>
      <c r="M4" s="36" t="s">
        <v>0</v>
      </c>
      <c r="N4" s="42" t="s">
        <v>30</v>
      </c>
      <c r="P4" s="33" t="s">
        <v>0</v>
      </c>
      <c r="Q4" s="31" t="s">
        <v>18</v>
      </c>
      <c r="R4" s="31" t="s">
        <v>40</v>
      </c>
      <c r="S4" s="32" t="s">
        <v>41</v>
      </c>
    </row>
    <row r="5" spans="1:19" ht="15">
      <c r="A5" s="49">
        <v>1</v>
      </c>
      <c r="B5" s="50">
        <v>2.6230769230769231</v>
      </c>
      <c r="C5" s="50">
        <v>25</v>
      </c>
      <c r="D5" s="51">
        <v>1989</v>
      </c>
      <c r="E5" s="63">
        <v>23</v>
      </c>
      <c r="G5" s="123">
        <v>1976</v>
      </c>
      <c r="H5" s="132">
        <v>154.9</v>
      </c>
      <c r="I5" s="125">
        <v>1</v>
      </c>
      <c r="J5" s="100">
        <v>2010</v>
      </c>
      <c r="K5" s="148">
        <v>380.6</v>
      </c>
      <c r="M5" s="30">
        <v>1976</v>
      </c>
      <c r="N5" s="32">
        <v>38.700000000000003</v>
      </c>
      <c r="P5" s="33">
        <v>1976</v>
      </c>
      <c r="Q5" s="34">
        <v>17</v>
      </c>
      <c r="R5" s="34">
        <v>13</v>
      </c>
      <c r="S5" s="71">
        <v>5</v>
      </c>
    </row>
    <row r="6" spans="1:19" ht="15">
      <c r="A6" s="52">
        <v>2</v>
      </c>
      <c r="B6" s="53">
        <v>1.869230769230769</v>
      </c>
      <c r="C6" s="53">
        <v>15.6</v>
      </c>
      <c r="D6" s="54">
        <v>2013</v>
      </c>
      <c r="E6" s="64">
        <v>17</v>
      </c>
      <c r="G6" s="126">
        <v>1977</v>
      </c>
      <c r="H6" s="133">
        <v>92.999999999999986</v>
      </c>
      <c r="I6" s="128">
        <v>2</v>
      </c>
      <c r="J6" s="101">
        <v>2014</v>
      </c>
      <c r="K6" s="70">
        <v>190.89999999999998</v>
      </c>
      <c r="M6" s="115">
        <v>1977</v>
      </c>
      <c r="N6" s="116">
        <v>36.799999999999997</v>
      </c>
      <c r="P6" s="33">
        <v>1977</v>
      </c>
      <c r="Q6" s="34">
        <v>12</v>
      </c>
      <c r="R6" s="34">
        <v>9</v>
      </c>
      <c r="S6" s="71">
        <v>4</v>
      </c>
    </row>
    <row r="7" spans="1:19" ht="15">
      <c r="A7" s="52">
        <v>3</v>
      </c>
      <c r="B7" s="53">
        <v>3.6051282051282052</v>
      </c>
      <c r="C7" s="53">
        <v>36.6</v>
      </c>
      <c r="D7" s="54">
        <v>2011</v>
      </c>
      <c r="E7" s="64">
        <v>24</v>
      </c>
      <c r="G7" s="126">
        <v>1978</v>
      </c>
      <c r="H7" s="133">
        <v>130.4</v>
      </c>
      <c r="I7" s="128">
        <v>3</v>
      </c>
      <c r="J7" s="101">
        <v>1987</v>
      </c>
      <c r="K7" s="70">
        <v>185.8</v>
      </c>
      <c r="M7" s="33">
        <v>1978</v>
      </c>
      <c r="N7" s="71">
        <v>28.4</v>
      </c>
      <c r="P7" s="33">
        <v>1978</v>
      </c>
      <c r="Q7" s="34">
        <v>21</v>
      </c>
      <c r="R7" s="34">
        <v>16</v>
      </c>
      <c r="S7" s="71">
        <v>4</v>
      </c>
    </row>
    <row r="8" spans="1:19" ht="15">
      <c r="A8" s="52">
        <v>4</v>
      </c>
      <c r="B8" s="53">
        <v>2.2769230769230764</v>
      </c>
      <c r="C8" s="53">
        <v>23.7</v>
      </c>
      <c r="D8" s="54">
        <v>2012</v>
      </c>
      <c r="E8" s="64">
        <v>16</v>
      </c>
      <c r="G8" s="126">
        <v>1979</v>
      </c>
      <c r="H8" s="133">
        <v>64</v>
      </c>
      <c r="I8" s="128">
        <v>4</v>
      </c>
      <c r="J8" s="101">
        <v>1976</v>
      </c>
      <c r="K8" s="107">
        <v>154.9</v>
      </c>
      <c r="M8" s="33">
        <v>1979</v>
      </c>
      <c r="N8" s="71">
        <v>24.5</v>
      </c>
      <c r="P8" s="33">
        <v>1979</v>
      </c>
      <c r="Q8" s="34">
        <v>11</v>
      </c>
      <c r="R8" s="34">
        <v>7</v>
      </c>
      <c r="S8" s="71">
        <v>3</v>
      </c>
    </row>
    <row r="9" spans="1:19" ht="15.75" thickBot="1">
      <c r="A9" s="55">
        <v>5</v>
      </c>
      <c r="B9" s="56">
        <v>2.6307692307692312</v>
      </c>
      <c r="C9" s="56">
        <v>23</v>
      </c>
      <c r="D9" s="57">
        <v>1994</v>
      </c>
      <c r="E9" s="65">
        <v>20</v>
      </c>
      <c r="G9" s="126">
        <v>1980</v>
      </c>
      <c r="H9" s="133">
        <v>35.5</v>
      </c>
      <c r="I9" s="128">
        <v>5</v>
      </c>
      <c r="J9" s="101">
        <v>1996</v>
      </c>
      <c r="K9" s="107">
        <v>153.80000000000001</v>
      </c>
      <c r="M9" s="33">
        <v>1980</v>
      </c>
      <c r="N9" s="71">
        <v>11.8</v>
      </c>
      <c r="P9" s="33">
        <v>1980</v>
      </c>
      <c r="Q9" s="34">
        <v>9</v>
      </c>
      <c r="R9" s="34">
        <v>7</v>
      </c>
      <c r="S9" s="71">
        <v>1</v>
      </c>
    </row>
    <row r="10" spans="1:19" ht="15">
      <c r="A10" s="52">
        <v>6</v>
      </c>
      <c r="B10" s="53">
        <v>3.5538461538461545</v>
      </c>
      <c r="C10" s="53">
        <v>36.799999999999997</v>
      </c>
      <c r="D10" s="54">
        <v>1977</v>
      </c>
      <c r="E10" s="64">
        <v>25</v>
      </c>
      <c r="G10" s="126">
        <v>1981</v>
      </c>
      <c r="H10" s="133">
        <v>64.400000000000006</v>
      </c>
      <c r="I10" s="128">
        <v>6</v>
      </c>
      <c r="J10" s="101">
        <v>1997</v>
      </c>
      <c r="K10" s="107">
        <v>141.50000000000003</v>
      </c>
      <c r="M10" s="33">
        <v>1981</v>
      </c>
      <c r="N10" s="71">
        <v>9.8000000000000007</v>
      </c>
      <c r="P10" s="33">
        <v>1981</v>
      </c>
      <c r="Q10" s="34">
        <v>15</v>
      </c>
      <c r="R10" s="34">
        <v>11</v>
      </c>
      <c r="S10" s="71">
        <v>0</v>
      </c>
    </row>
    <row r="11" spans="1:19" ht="15">
      <c r="A11" s="52">
        <v>7</v>
      </c>
      <c r="B11" s="53">
        <v>1.8384615384615386</v>
      </c>
      <c r="C11" s="53">
        <v>24.7</v>
      </c>
      <c r="D11" s="54">
        <v>1984</v>
      </c>
      <c r="E11" s="64">
        <v>17</v>
      </c>
      <c r="G11" s="126">
        <v>1982</v>
      </c>
      <c r="H11" s="133">
        <v>55.400000000000006</v>
      </c>
      <c r="I11" s="128">
        <v>7</v>
      </c>
      <c r="J11" s="101">
        <v>1986</v>
      </c>
      <c r="K11" s="107">
        <v>133.30000000000004</v>
      </c>
      <c r="M11" s="33">
        <v>1982</v>
      </c>
      <c r="N11" s="71">
        <v>22</v>
      </c>
      <c r="P11" s="33">
        <v>1982</v>
      </c>
      <c r="Q11" s="34">
        <v>14</v>
      </c>
      <c r="R11" s="34">
        <v>8</v>
      </c>
      <c r="S11" s="71">
        <v>2</v>
      </c>
    </row>
    <row r="12" spans="1:19" ht="15">
      <c r="A12" s="52">
        <v>8</v>
      </c>
      <c r="B12" s="53">
        <v>3.1307692307692307</v>
      </c>
      <c r="C12" s="53">
        <v>26</v>
      </c>
      <c r="D12" s="54">
        <v>1997</v>
      </c>
      <c r="E12" s="64">
        <v>20</v>
      </c>
      <c r="G12" s="126">
        <v>1983</v>
      </c>
      <c r="H12" s="133">
        <v>73.599999999999994</v>
      </c>
      <c r="I12" s="128">
        <v>8</v>
      </c>
      <c r="J12" s="101">
        <v>1991</v>
      </c>
      <c r="K12" s="107">
        <v>130.4</v>
      </c>
      <c r="M12" s="33">
        <v>1983</v>
      </c>
      <c r="N12" s="71">
        <v>20.9</v>
      </c>
      <c r="P12" s="33">
        <v>1983</v>
      </c>
      <c r="Q12" s="34">
        <v>13</v>
      </c>
      <c r="R12" s="34">
        <v>9</v>
      </c>
      <c r="S12" s="71">
        <v>2</v>
      </c>
    </row>
    <row r="13" spans="1:19" ht="15">
      <c r="A13" s="52">
        <v>9</v>
      </c>
      <c r="B13" s="53">
        <v>2.433333333333334</v>
      </c>
      <c r="C13" s="53">
        <v>19.8</v>
      </c>
      <c r="D13" s="54">
        <v>2000</v>
      </c>
      <c r="E13" s="64">
        <v>20</v>
      </c>
      <c r="G13" s="126">
        <v>1984</v>
      </c>
      <c r="H13" s="133">
        <v>82.3</v>
      </c>
      <c r="I13" s="128">
        <v>9</v>
      </c>
      <c r="J13" s="101">
        <v>1990</v>
      </c>
      <c r="K13" s="107">
        <v>130.4</v>
      </c>
      <c r="M13" s="33">
        <v>1984</v>
      </c>
      <c r="N13" s="71">
        <v>24.7</v>
      </c>
      <c r="P13" s="33">
        <v>1984</v>
      </c>
      <c r="Q13" s="34">
        <v>21</v>
      </c>
      <c r="R13" s="34">
        <v>12</v>
      </c>
      <c r="S13" s="71">
        <v>2</v>
      </c>
    </row>
    <row r="14" spans="1:19" ht="15.75" thickBot="1">
      <c r="A14" s="52">
        <v>10</v>
      </c>
      <c r="B14" s="53">
        <v>1.651282051282051</v>
      </c>
      <c r="C14" s="53">
        <v>11.2</v>
      </c>
      <c r="D14" s="54">
        <v>1982</v>
      </c>
      <c r="E14" s="64">
        <v>21</v>
      </c>
      <c r="G14" s="126">
        <v>1985</v>
      </c>
      <c r="H14" s="133">
        <v>96</v>
      </c>
      <c r="I14" s="128">
        <v>10</v>
      </c>
      <c r="J14" s="101">
        <v>1978</v>
      </c>
      <c r="K14" s="107">
        <v>130.4</v>
      </c>
      <c r="M14" s="33">
        <v>1985</v>
      </c>
      <c r="N14" s="71">
        <v>29.5</v>
      </c>
      <c r="P14" s="33">
        <v>1985</v>
      </c>
      <c r="Q14" s="34">
        <v>20</v>
      </c>
      <c r="R14" s="34">
        <v>13</v>
      </c>
      <c r="S14" s="71">
        <v>3</v>
      </c>
    </row>
    <row r="15" spans="1:19" ht="15">
      <c r="A15" s="49">
        <v>11</v>
      </c>
      <c r="B15" s="50">
        <v>2.9615384615384612</v>
      </c>
      <c r="C15" s="50">
        <v>16.7</v>
      </c>
      <c r="D15" s="51">
        <v>2013</v>
      </c>
      <c r="E15" s="63">
        <v>23</v>
      </c>
      <c r="G15" s="126">
        <v>1986</v>
      </c>
      <c r="H15" s="133">
        <v>133.30000000000004</v>
      </c>
      <c r="I15" s="128">
        <v>11</v>
      </c>
      <c r="J15" s="101">
        <v>2006</v>
      </c>
      <c r="K15" s="107">
        <v>120.6</v>
      </c>
      <c r="M15" s="33">
        <v>1986</v>
      </c>
      <c r="N15" s="71">
        <v>42</v>
      </c>
      <c r="P15" s="33">
        <v>1986</v>
      </c>
      <c r="Q15" s="34">
        <v>18</v>
      </c>
      <c r="R15" s="34">
        <v>11</v>
      </c>
      <c r="S15" s="71">
        <v>3</v>
      </c>
    </row>
    <row r="16" spans="1:19" ht="15">
      <c r="A16" s="52">
        <v>12</v>
      </c>
      <c r="B16" s="53">
        <v>2.9461538461538463</v>
      </c>
      <c r="C16" s="53">
        <v>28.4</v>
      </c>
      <c r="D16" s="54">
        <v>1990</v>
      </c>
      <c r="E16" s="64">
        <v>21</v>
      </c>
      <c r="G16" s="126">
        <v>1987</v>
      </c>
      <c r="H16" s="133">
        <v>185.8</v>
      </c>
      <c r="I16" s="128">
        <v>12</v>
      </c>
      <c r="J16" s="101">
        <v>1995</v>
      </c>
      <c r="K16" s="107">
        <v>120.4</v>
      </c>
      <c r="M16" s="33">
        <v>1987</v>
      </c>
      <c r="N16" s="71">
        <v>59</v>
      </c>
      <c r="P16" s="33">
        <v>1987</v>
      </c>
      <c r="Q16" s="34">
        <v>19</v>
      </c>
      <c r="R16" s="34">
        <v>16</v>
      </c>
      <c r="S16" s="71">
        <v>6</v>
      </c>
    </row>
    <row r="17" spans="1:19" ht="15">
      <c r="A17" s="52">
        <v>13</v>
      </c>
      <c r="B17" s="53">
        <v>4.7230769230769223</v>
      </c>
      <c r="C17" s="53">
        <v>59</v>
      </c>
      <c r="D17" s="54">
        <v>1987</v>
      </c>
      <c r="E17" s="64">
        <v>23</v>
      </c>
      <c r="G17" s="126">
        <v>1988</v>
      </c>
      <c r="H17" s="133">
        <v>74.3</v>
      </c>
      <c r="I17" s="128">
        <v>13</v>
      </c>
      <c r="J17" s="101">
        <v>2011</v>
      </c>
      <c r="K17" s="107">
        <v>118.39999999999998</v>
      </c>
      <c r="M17" s="33">
        <v>1988</v>
      </c>
      <c r="N17" s="71">
        <v>22.4</v>
      </c>
      <c r="P17" s="33">
        <v>1988</v>
      </c>
      <c r="Q17" s="34">
        <v>11</v>
      </c>
      <c r="R17" s="34">
        <v>8</v>
      </c>
      <c r="S17" s="71">
        <v>2</v>
      </c>
    </row>
    <row r="18" spans="1:19" ht="15">
      <c r="A18" s="52">
        <v>14</v>
      </c>
      <c r="B18" s="53">
        <v>2.2179487179487181</v>
      </c>
      <c r="C18" s="53">
        <v>13.3</v>
      </c>
      <c r="D18" s="54">
        <v>2014</v>
      </c>
      <c r="E18" s="64">
        <v>20</v>
      </c>
      <c r="G18" s="126">
        <v>1989</v>
      </c>
      <c r="H18" s="133">
        <v>84.6</v>
      </c>
      <c r="I18" s="128">
        <v>14</v>
      </c>
      <c r="J18" s="101">
        <v>2005</v>
      </c>
      <c r="K18" s="107">
        <v>114.89999999999999</v>
      </c>
      <c r="M18" s="33">
        <v>1989</v>
      </c>
      <c r="N18" s="71">
        <v>25</v>
      </c>
      <c r="P18" s="33">
        <v>1989</v>
      </c>
      <c r="Q18" s="34">
        <v>16</v>
      </c>
      <c r="R18" s="34">
        <v>11</v>
      </c>
      <c r="S18" s="71">
        <v>3</v>
      </c>
    </row>
    <row r="19" spans="1:19" ht="15.75" thickBot="1">
      <c r="A19" s="55">
        <v>15</v>
      </c>
      <c r="B19" s="56">
        <v>4.3820512820512807</v>
      </c>
      <c r="C19" s="56">
        <v>42</v>
      </c>
      <c r="D19" s="57">
        <v>1986</v>
      </c>
      <c r="E19" s="65">
        <v>17</v>
      </c>
      <c r="G19" s="126">
        <v>1990</v>
      </c>
      <c r="H19" s="133">
        <v>130.4</v>
      </c>
      <c r="I19" s="128">
        <v>15</v>
      </c>
      <c r="J19" s="101">
        <v>2002</v>
      </c>
      <c r="K19" s="107">
        <v>109.6</v>
      </c>
      <c r="M19" s="33">
        <v>1990</v>
      </c>
      <c r="N19" s="71">
        <v>80.3</v>
      </c>
      <c r="P19" s="33">
        <v>1990</v>
      </c>
      <c r="Q19" s="34">
        <v>12</v>
      </c>
      <c r="R19" s="34">
        <v>6</v>
      </c>
      <c r="S19" s="71">
        <v>2</v>
      </c>
    </row>
    <row r="20" spans="1:19" ht="15">
      <c r="A20" s="52">
        <v>16</v>
      </c>
      <c r="B20" s="53">
        <v>4.2282051282051265</v>
      </c>
      <c r="C20" s="53">
        <v>88.5</v>
      </c>
      <c r="D20" s="54">
        <v>2010</v>
      </c>
      <c r="E20" s="64">
        <v>18</v>
      </c>
      <c r="G20" s="126">
        <v>1991</v>
      </c>
      <c r="H20" s="133">
        <v>130.4</v>
      </c>
      <c r="I20" s="128">
        <v>16</v>
      </c>
      <c r="J20" s="101">
        <v>2008</v>
      </c>
      <c r="K20" s="107">
        <v>106.9</v>
      </c>
      <c r="M20" s="33">
        <v>1991</v>
      </c>
      <c r="N20" s="71">
        <v>27.3</v>
      </c>
      <c r="P20" s="33">
        <v>1991</v>
      </c>
      <c r="Q20" s="34">
        <v>19</v>
      </c>
      <c r="R20" s="34">
        <v>14</v>
      </c>
      <c r="S20" s="71">
        <v>4</v>
      </c>
    </row>
    <row r="21" spans="1:19" ht="15">
      <c r="A21" s="52">
        <v>17</v>
      </c>
      <c r="B21" s="53">
        <v>3.9230769230769229</v>
      </c>
      <c r="C21" s="53">
        <v>41</v>
      </c>
      <c r="D21" s="54">
        <v>2010</v>
      </c>
      <c r="E21" s="64">
        <v>18</v>
      </c>
      <c r="G21" s="126">
        <v>1992</v>
      </c>
      <c r="H21" s="133">
        <v>30.6</v>
      </c>
      <c r="I21" s="128">
        <v>17</v>
      </c>
      <c r="J21" s="101">
        <v>2013</v>
      </c>
      <c r="K21" s="107">
        <v>96.8</v>
      </c>
      <c r="M21" s="33">
        <v>1992</v>
      </c>
      <c r="N21" s="71">
        <v>14.9</v>
      </c>
      <c r="P21" s="33">
        <v>1992</v>
      </c>
      <c r="Q21" s="34">
        <v>12</v>
      </c>
      <c r="R21" s="34">
        <v>5</v>
      </c>
      <c r="S21" s="71">
        <v>2</v>
      </c>
    </row>
    <row r="22" spans="1:19" ht="15">
      <c r="A22" s="52">
        <v>18</v>
      </c>
      <c r="B22" s="53">
        <v>5.0256410256410247</v>
      </c>
      <c r="C22" s="53">
        <v>39.200000000000003</v>
      </c>
      <c r="D22" s="54">
        <v>2008</v>
      </c>
      <c r="E22" s="64">
        <v>21</v>
      </c>
      <c r="G22" s="126">
        <v>1993</v>
      </c>
      <c r="H22" s="133">
        <v>17.899999999999999</v>
      </c>
      <c r="I22" s="128">
        <v>18</v>
      </c>
      <c r="J22" s="101">
        <v>1985</v>
      </c>
      <c r="K22" s="107">
        <v>96</v>
      </c>
      <c r="M22" s="33">
        <v>1993</v>
      </c>
      <c r="N22" s="71">
        <v>7.1</v>
      </c>
      <c r="P22" s="33">
        <v>1993</v>
      </c>
      <c r="Q22" s="34">
        <v>13</v>
      </c>
      <c r="R22" s="34">
        <v>4</v>
      </c>
      <c r="S22" s="71">
        <v>0</v>
      </c>
    </row>
    <row r="23" spans="1:19" ht="15">
      <c r="A23" s="52">
        <v>19</v>
      </c>
      <c r="B23" s="53">
        <v>3.0871794871794878</v>
      </c>
      <c r="C23" s="53">
        <v>30.2</v>
      </c>
      <c r="D23" s="54">
        <v>1995</v>
      </c>
      <c r="E23" s="64">
        <v>20</v>
      </c>
      <c r="G23" s="126">
        <v>1994</v>
      </c>
      <c r="H23" s="133">
        <v>78.700000000000017</v>
      </c>
      <c r="I23" s="128">
        <v>19</v>
      </c>
      <c r="J23" s="101">
        <v>1977</v>
      </c>
      <c r="K23" s="107">
        <v>92.999999999999986</v>
      </c>
      <c r="M23" s="33">
        <v>1994</v>
      </c>
      <c r="N23" s="71">
        <v>23</v>
      </c>
      <c r="P23" s="33">
        <v>1994</v>
      </c>
      <c r="Q23" s="34">
        <v>20</v>
      </c>
      <c r="R23" s="34">
        <v>13</v>
      </c>
      <c r="S23" s="71">
        <v>3</v>
      </c>
    </row>
    <row r="24" spans="1:19" ht="15.75" thickBot="1">
      <c r="A24" s="52">
        <v>20</v>
      </c>
      <c r="B24" s="53">
        <v>4.3461538461538458</v>
      </c>
      <c r="C24" s="53">
        <v>26.8</v>
      </c>
      <c r="D24" s="54">
        <v>2008</v>
      </c>
      <c r="E24" s="64">
        <v>18</v>
      </c>
      <c r="G24" s="126">
        <v>1995</v>
      </c>
      <c r="H24" s="133">
        <v>120.4</v>
      </c>
      <c r="I24" s="128">
        <v>20</v>
      </c>
      <c r="J24" s="101">
        <v>2009</v>
      </c>
      <c r="K24" s="107">
        <v>86.600000000000009</v>
      </c>
      <c r="M24" s="33">
        <v>1995</v>
      </c>
      <c r="N24" s="71">
        <v>30.2</v>
      </c>
      <c r="P24" s="33">
        <v>1995</v>
      </c>
      <c r="Q24" s="34">
        <v>18</v>
      </c>
      <c r="R24" s="34">
        <v>14</v>
      </c>
      <c r="S24" s="71">
        <v>4</v>
      </c>
    </row>
    <row r="25" spans="1:19" ht="15">
      <c r="A25" s="49">
        <v>21</v>
      </c>
      <c r="B25" s="50">
        <v>6.0461538461538469</v>
      </c>
      <c r="C25" s="50">
        <v>42.6</v>
      </c>
      <c r="D25" s="51">
        <v>1987</v>
      </c>
      <c r="E25" s="63">
        <v>26</v>
      </c>
      <c r="G25" s="126">
        <v>1996</v>
      </c>
      <c r="H25" s="133">
        <v>153.80000000000001</v>
      </c>
      <c r="I25" s="128">
        <v>21</v>
      </c>
      <c r="J25" s="101">
        <v>1989</v>
      </c>
      <c r="K25" s="107">
        <v>84.6</v>
      </c>
      <c r="M25" s="33">
        <v>1996</v>
      </c>
      <c r="N25" s="71">
        <v>25.2</v>
      </c>
      <c r="P25" s="33">
        <v>1996</v>
      </c>
      <c r="Q25" s="34">
        <v>17</v>
      </c>
      <c r="R25" s="34">
        <v>15</v>
      </c>
      <c r="S25" s="71">
        <v>5</v>
      </c>
    </row>
    <row r="26" spans="1:19" ht="15">
      <c r="A26" s="52">
        <v>22</v>
      </c>
      <c r="B26" s="53">
        <v>3.9948717948717953</v>
      </c>
      <c r="C26" s="53">
        <v>34.200000000000003</v>
      </c>
      <c r="D26" s="54">
        <v>1976</v>
      </c>
      <c r="E26" s="64">
        <v>20</v>
      </c>
      <c r="G26" s="126">
        <v>1997</v>
      </c>
      <c r="H26" s="133">
        <v>141.50000000000003</v>
      </c>
      <c r="I26" s="128">
        <v>22</v>
      </c>
      <c r="J26" s="101">
        <v>1984</v>
      </c>
      <c r="K26" s="107">
        <v>82.3</v>
      </c>
      <c r="M26" s="33">
        <v>1997</v>
      </c>
      <c r="N26" s="71">
        <v>26</v>
      </c>
      <c r="P26" s="33">
        <v>1997</v>
      </c>
      <c r="Q26" s="34">
        <v>22</v>
      </c>
      <c r="R26" s="34">
        <v>18</v>
      </c>
      <c r="S26" s="71">
        <v>5</v>
      </c>
    </row>
    <row r="27" spans="1:19" ht="15">
      <c r="A27" s="52">
        <v>23</v>
      </c>
      <c r="B27" s="53">
        <v>2.1538461538461542</v>
      </c>
      <c r="C27" s="53">
        <v>28.4</v>
      </c>
      <c r="D27" s="54">
        <v>1978</v>
      </c>
      <c r="E27" s="64">
        <v>19</v>
      </c>
      <c r="G27" s="126">
        <v>1998</v>
      </c>
      <c r="H27" s="133">
        <v>67.499999999999986</v>
      </c>
      <c r="I27" s="128">
        <v>23</v>
      </c>
      <c r="J27" s="101">
        <v>1994</v>
      </c>
      <c r="K27" s="107">
        <v>78.700000000000017</v>
      </c>
      <c r="M27" s="33">
        <v>1998</v>
      </c>
      <c r="N27" s="71">
        <v>19.2</v>
      </c>
      <c r="P27" s="33">
        <v>1998</v>
      </c>
      <c r="Q27" s="34">
        <v>12</v>
      </c>
      <c r="R27" s="34">
        <v>10</v>
      </c>
      <c r="S27" s="71">
        <v>2</v>
      </c>
    </row>
    <row r="28" spans="1:19" ht="15">
      <c r="A28" s="52">
        <v>24</v>
      </c>
      <c r="B28" s="53">
        <v>4.1897435897435891</v>
      </c>
      <c r="C28" s="53">
        <v>80.3</v>
      </c>
      <c r="D28" s="54">
        <v>1990</v>
      </c>
      <c r="E28" s="64">
        <v>18</v>
      </c>
      <c r="G28" s="126">
        <v>1999</v>
      </c>
      <c r="H28" s="133">
        <v>46.500000000000014</v>
      </c>
      <c r="I28" s="128">
        <v>24</v>
      </c>
      <c r="J28" s="101">
        <v>2000</v>
      </c>
      <c r="K28" s="107">
        <v>76.499999999999986</v>
      </c>
      <c r="M28" s="33">
        <v>1999</v>
      </c>
      <c r="N28" s="71">
        <v>12</v>
      </c>
      <c r="P28" s="33">
        <v>1999</v>
      </c>
      <c r="Q28" s="34">
        <v>13</v>
      </c>
      <c r="R28" s="34">
        <v>11</v>
      </c>
      <c r="S28" s="71">
        <v>1</v>
      </c>
    </row>
    <row r="29" spans="1:19" ht="15.75" thickBot="1">
      <c r="A29" s="55">
        <v>25</v>
      </c>
      <c r="B29" s="56">
        <v>3.0897435897435903</v>
      </c>
      <c r="C29" s="56">
        <v>25.2</v>
      </c>
      <c r="D29" s="58" t="s">
        <v>111</v>
      </c>
      <c r="E29" s="65">
        <v>14</v>
      </c>
      <c r="G29" s="126">
        <v>2000</v>
      </c>
      <c r="H29" s="133">
        <v>76.499999999999986</v>
      </c>
      <c r="I29" s="128">
        <v>25</v>
      </c>
      <c r="J29" s="101">
        <v>1988</v>
      </c>
      <c r="K29" s="107">
        <v>74.3</v>
      </c>
      <c r="M29" s="33">
        <v>2000</v>
      </c>
      <c r="N29" s="71">
        <v>19.8</v>
      </c>
      <c r="P29" s="33">
        <v>2000</v>
      </c>
      <c r="Q29" s="34">
        <v>14</v>
      </c>
      <c r="R29" s="34">
        <v>10</v>
      </c>
      <c r="S29" s="71">
        <v>3</v>
      </c>
    </row>
    <row r="30" spans="1:19" ht="15">
      <c r="A30" s="52">
        <v>26</v>
      </c>
      <c r="B30" s="53">
        <v>2.7487179487179492</v>
      </c>
      <c r="C30" s="53">
        <v>42.1</v>
      </c>
      <c r="D30" s="54">
        <v>2014</v>
      </c>
      <c r="E30" s="64">
        <v>14</v>
      </c>
      <c r="G30" s="126">
        <v>2001</v>
      </c>
      <c r="H30" s="133">
        <v>54.70000000000001</v>
      </c>
      <c r="I30" s="128">
        <v>26</v>
      </c>
      <c r="J30" s="101">
        <v>1983</v>
      </c>
      <c r="K30" s="107">
        <v>73.599999999999994</v>
      </c>
      <c r="M30" s="33">
        <v>2001</v>
      </c>
      <c r="N30" s="71">
        <v>20.8</v>
      </c>
      <c r="P30" s="33">
        <v>2001</v>
      </c>
      <c r="Q30" s="34">
        <v>10</v>
      </c>
      <c r="R30" s="34">
        <v>7</v>
      </c>
      <c r="S30" s="71">
        <v>2</v>
      </c>
    </row>
    <row r="31" spans="1:19" ht="15">
      <c r="A31" s="52">
        <v>27</v>
      </c>
      <c r="B31" s="53">
        <v>4.4179487179487182</v>
      </c>
      <c r="C31" s="53">
        <v>43.1</v>
      </c>
      <c r="D31" s="54">
        <v>2014</v>
      </c>
      <c r="E31" s="64">
        <v>18</v>
      </c>
      <c r="G31" s="126">
        <v>2002</v>
      </c>
      <c r="H31" s="133">
        <v>109.6</v>
      </c>
      <c r="I31" s="128">
        <v>27</v>
      </c>
      <c r="J31" s="101">
        <v>2015</v>
      </c>
      <c r="K31" s="107">
        <v>70.3</v>
      </c>
      <c r="M31" s="33">
        <v>2002</v>
      </c>
      <c r="N31" s="71">
        <v>26.5</v>
      </c>
      <c r="P31" s="33">
        <v>2002</v>
      </c>
      <c r="Q31" s="34">
        <v>16</v>
      </c>
      <c r="R31" s="34">
        <v>12</v>
      </c>
      <c r="S31" s="71">
        <v>4</v>
      </c>
    </row>
    <row r="32" spans="1:19" ht="15">
      <c r="A32" s="52">
        <v>28</v>
      </c>
      <c r="B32" s="53">
        <v>3.8410256410256407</v>
      </c>
      <c r="C32" s="53">
        <v>26.9</v>
      </c>
      <c r="D32" s="54">
        <v>2011</v>
      </c>
      <c r="E32" s="64">
        <v>28</v>
      </c>
      <c r="G32" s="126">
        <v>2003</v>
      </c>
      <c r="H32" s="133">
        <v>59.2</v>
      </c>
      <c r="I32" s="128">
        <v>28</v>
      </c>
      <c r="J32" s="101">
        <v>1998</v>
      </c>
      <c r="K32" s="107">
        <v>67.499999999999986</v>
      </c>
      <c r="M32" s="33">
        <v>2003</v>
      </c>
      <c r="N32" s="71">
        <v>18.100000000000001</v>
      </c>
      <c r="P32" s="33">
        <v>2003</v>
      </c>
      <c r="Q32" s="34">
        <v>15</v>
      </c>
      <c r="R32" s="34">
        <v>10</v>
      </c>
      <c r="S32" s="71">
        <v>2</v>
      </c>
    </row>
    <row r="33" spans="1:19" ht="15">
      <c r="A33" s="52">
        <v>29</v>
      </c>
      <c r="B33" s="53">
        <v>2.6051282051282052</v>
      </c>
      <c r="C33" s="53">
        <v>20.5</v>
      </c>
      <c r="D33" s="54">
        <v>2009</v>
      </c>
      <c r="E33" s="64">
        <v>18</v>
      </c>
      <c r="G33" s="126">
        <v>2004</v>
      </c>
      <c r="H33" s="133">
        <v>42.300000000000004</v>
      </c>
      <c r="I33" s="128">
        <v>29</v>
      </c>
      <c r="J33" s="101">
        <v>2012</v>
      </c>
      <c r="K33" s="107">
        <v>64.900000000000006</v>
      </c>
      <c r="M33" s="33">
        <v>2004</v>
      </c>
      <c r="N33" s="71">
        <v>7.5</v>
      </c>
      <c r="P33" s="33">
        <v>2004</v>
      </c>
      <c r="Q33" s="34">
        <v>17</v>
      </c>
      <c r="R33" s="34">
        <v>9</v>
      </c>
      <c r="S33" s="71">
        <v>0</v>
      </c>
    </row>
    <row r="34" spans="1:19" ht="15">
      <c r="A34" s="52">
        <v>30</v>
      </c>
      <c r="B34" s="53">
        <v>3.7564102564102564</v>
      </c>
      <c r="C34" s="53">
        <v>19.2</v>
      </c>
      <c r="D34" s="54">
        <v>1998</v>
      </c>
      <c r="E34" s="64">
        <v>25</v>
      </c>
      <c r="G34" s="126">
        <v>2005</v>
      </c>
      <c r="H34" s="133">
        <v>114.89999999999999</v>
      </c>
      <c r="I34" s="128">
        <v>30</v>
      </c>
      <c r="J34" s="101">
        <v>1981</v>
      </c>
      <c r="K34" s="107">
        <v>64.400000000000006</v>
      </c>
      <c r="M34" s="33">
        <v>2005</v>
      </c>
      <c r="N34" s="71">
        <v>26</v>
      </c>
      <c r="P34" s="33">
        <v>2005</v>
      </c>
      <c r="Q34" s="34">
        <v>16</v>
      </c>
      <c r="R34" s="34">
        <v>10</v>
      </c>
      <c r="S34" s="71">
        <v>5</v>
      </c>
    </row>
    <row r="35" spans="1:19" ht="15.75" thickBot="1">
      <c r="A35" s="52">
        <v>31</v>
      </c>
      <c r="B35" s="53">
        <v>2.2666666666666666</v>
      </c>
      <c r="C35" s="53">
        <v>9.8000000000000007</v>
      </c>
      <c r="D35" s="59">
        <v>2012</v>
      </c>
      <c r="E35" s="64">
        <v>25</v>
      </c>
      <c r="G35" s="126">
        <v>2006</v>
      </c>
      <c r="H35" s="133">
        <v>120.6</v>
      </c>
      <c r="I35" s="128">
        <v>31</v>
      </c>
      <c r="J35" s="101">
        <v>1979</v>
      </c>
      <c r="K35" s="107">
        <v>64</v>
      </c>
      <c r="M35" s="33">
        <v>2006</v>
      </c>
      <c r="N35" s="71">
        <v>18</v>
      </c>
      <c r="P35" s="33">
        <v>2006</v>
      </c>
      <c r="Q35" s="34">
        <v>16</v>
      </c>
      <c r="R35" s="34">
        <v>12</v>
      </c>
      <c r="S35" s="71">
        <v>5</v>
      </c>
    </row>
    <row r="36" spans="1:19" ht="15">
      <c r="A36" s="43" t="s">
        <v>32</v>
      </c>
      <c r="B36" s="50">
        <v>13.005128205128205</v>
      </c>
      <c r="C36" s="50">
        <v>42.400000000000006</v>
      </c>
      <c r="D36" s="54">
        <v>2010</v>
      </c>
      <c r="E36" s="63">
        <v>38</v>
      </c>
      <c r="G36" s="126">
        <v>2007</v>
      </c>
      <c r="H36" s="133">
        <v>61.6</v>
      </c>
      <c r="I36" s="128">
        <v>32</v>
      </c>
      <c r="J36" s="101">
        <v>2007</v>
      </c>
      <c r="K36" s="107">
        <v>61.6</v>
      </c>
      <c r="M36" s="33">
        <v>2007</v>
      </c>
      <c r="N36" s="71">
        <v>31.2</v>
      </c>
      <c r="P36" s="33">
        <v>2007</v>
      </c>
      <c r="Q36" s="34">
        <v>13</v>
      </c>
      <c r="R36" s="34">
        <v>8</v>
      </c>
      <c r="S36" s="71">
        <v>1</v>
      </c>
    </row>
    <row r="37" spans="1:19" ht="15">
      <c r="A37" s="52">
        <v>2</v>
      </c>
      <c r="B37" s="53">
        <v>12.607692307692306</v>
      </c>
      <c r="C37" s="53">
        <v>50.599999999999994</v>
      </c>
      <c r="D37" s="54">
        <v>1977</v>
      </c>
      <c r="E37" s="64">
        <v>38</v>
      </c>
      <c r="G37" s="126">
        <v>2008</v>
      </c>
      <c r="H37" s="133">
        <v>106.9</v>
      </c>
      <c r="I37" s="128">
        <v>33</v>
      </c>
      <c r="J37" s="101">
        <v>2003</v>
      </c>
      <c r="K37" s="107">
        <v>59.2</v>
      </c>
      <c r="M37" s="33">
        <v>2008</v>
      </c>
      <c r="N37" s="71">
        <v>39.200000000000003</v>
      </c>
      <c r="P37" s="33">
        <v>2008</v>
      </c>
      <c r="Q37" s="34">
        <v>14</v>
      </c>
      <c r="R37" s="34">
        <v>11</v>
      </c>
      <c r="S37" s="71">
        <v>4</v>
      </c>
    </row>
    <row r="38" spans="1:19" ht="15">
      <c r="A38" s="52">
        <v>3</v>
      </c>
      <c r="B38" s="53">
        <v>17.23076923076923</v>
      </c>
      <c r="C38" s="53">
        <v>66.7</v>
      </c>
      <c r="D38" s="54">
        <v>1987</v>
      </c>
      <c r="E38" s="64">
        <v>37</v>
      </c>
      <c r="G38" s="126">
        <v>2009</v>
      </c>
      <c r="H38" s="133">
        <v>86.600000000000009</v>
      </c>
      <c r="I38" s="128">
        <v>34</v>
      </c>
      <c r="J38" s="101">
        <v>1982</v>
      </c>
      <c r="K38" s="107">
        <v>55.400000000000006</v>
      </c>
      <c r="M38" s="33">
        <v>2009</v>
      </c>
      <c r="N38" s="71">
        <v>20.5</v>
      </c>
      <c r="P38" s="33">
        <v>2009</v>
      </c>
      <c r="Q38" s="34">
        <v>13</v>
      </c>
      <c r="R38" s="34">
        <v>11</v>
      </c>
      <c r="S38" s="71">
        <v>3</v>
      </c>
    </row>
    <row r="39" spans="1:19" ht="15">
      <c r="A39" s="52">
        <v>4</v>
      </c>
      <c r="B39" s="53">
        <v>20.610256410256412</v>
      </c>
      <c r="C39" s="53">
        <v>164.6</v>
      </c>
      <c r="D39" s="54">
        <v>2010</v>
      </c>
      <c r="E39" s="64">
        <v>37</v>
      </c>
      <c r="G39" s="126">
        <v>2010</v>
      </c>
      <c r="H39" s="133">
        <v>380.6</v>
      </c>
      <c r="I39" s="128">
        <v>35</v>
      </c>
      <c r="J39" s="101">
        <v>2001</v>
      </c>
      <c r="K39" s="107">
        <v>54.70000000000001</v>
      </c>
      <c r="M39" s="33">
        <v>2010</v>
      </c>
      <c r="N39" s="71">
        <v>88.5</v>
      </c>
      <c r="P39" s="33">
        <v>2010</v>
      </c>
      <c r="Q39" s="34">
        <v>29</v>
      </c>
      <c r="R39" s="34">
        <v>28</v>
      </c>
      <c r="S39" s="71">
        <v>16</v>
      </c>
    </row>
    <row r="40" spans="1:19" ht="15">
      <c r="A40" s="52">
        <v>5</v>
      </c>
      <c r="B40" s="53">
        <v>19.474358974358978</v>
      </c>
      <c r="C40" s="53">
        <v>89.7</v>
      </c>
      <c r="D40" s="54">
        <v>1990</v>
      </c>
      <c r="E40" s="64">
        <v>39</v>
      </c>
      <c r="G40" s="126">
        <v>2011</v>
      </c>
      <c r="H40" s="133">
        <v>118.39999999999998</v>
      </c>
      <c r="I40" s="128">
        <v>36</v>
      </c>
      <c r="J40" s="101">
        <v>1999</v>
      </c>
      <c r="K40" s="107">
        <v>46.500000000000014</v>
      </c>
      <c r="M40" s="33">
        <v>2011</v>
      </c>
      <c r="N40" s="71">
        <v>36.6</v>
      </c>
      <c r="P40" s="33">
        <v>2011</v>
      </c>
      <c r="Q40" s="34">
        <v>12</v>
      </c>
      <c r="R40" s="34">
        <v>10</v>
      </c>
      <c r="S40" s="71">
        <v>4</v>
      </c>
    </row>
    <row r="41" spans="1:19" ht="15.75" thickBot="1">
      <c r="A41" s="55">
        <v>6</v>
      </c>
      <c r="B41" s="53">
        <v>19.635897435897437</v>
      </c>
      <c r="C41" s="53">
        <v>91.6</v>
      </c>
      <c r="D41" s="54">
        <v>2014</v>
      </c>
      <c r="E41" s="64">
        <v>40</v>
      </c>
      <c r="G41" s="126">
        <v>2012</v>
      </c>
      <c r="H41" s="133">
        <v>64.900000000000006</v>
      </c>
      <c r="I41" s="128">
        <v>37</v>
      </c>
      <c r="J41" s="101">
        <v>2004</v>
      </c>
      <c r="K41" s="107">
        <v>42.300000000000004</v>
      </c>
      <c r="M41" s="33">
        <v>2012</v>
      </c>
      <c r="N41" s="71">
        <v>23.7</v>
      </c>
      <c r="P41" s="33">
        <v>2012</v>
      </c>
      <c r="Q41" s="34">
        <v>10</v>
      </c>
      <c r="R41" s="34">
        <v>8</v>
      </c>
      <c r="S41" s="71">
        <v>1</v>
      </c>
    </row>
    <row r="42" spans="1:19" ht="15">
      <c r="A42" s="60" t="s">
        <v>33</v>
      </c>
      <c r="B42" s="50">
        <v>25.612820512820516</v>
      </c>
      <c r="C42" s="50">
        <v>73.300000000000011</v>
      </c>
      <c r="D42" s="51">
        <v>2010</v>
      </c>
      <c r="E42" s="63">
        <v>40</v>
      </c>
      <c r="G42" s="126">
        <v>2013</v>
      </c>
      <c r="H42" s="133">
        <v>96.8</v>
      </c>
      <c r="I42" s="128">
        <v>38</v>
      </c>
      <c r="J42" s="101">
        <v>1980</v>
      </c>
      <c r="K42" s="147">
        <v>35.5</v>
      </c>
      <c r="M42" s="33">
        <v>2013</v>
      </c>
      <c r="N42" s="71">
        <v>16.7</v>
      </c>
      <c r="P42" s="33">
        <v>2013</v>
      </c>
      <c r="Q42" s="34">
        <v>18</v>
      </c>
      <c r="R42" s="34">
        <v>11</v>
      </c>
      <c r="S42" s="71">
        <v>4</v>
      </c>
    </row>
    <row r="43" spans="1:19" ht="15">
      <c r="A43" s="52">
        <v>2</v>
      </c>
      <c r="B43" s="53">
        <v>37.841025641025645</v>
      </c>
      <c r="C43" s="53">
        <v>220.4</v>
      </c>
      <c r="D43" s="54">
        <v>2010</v>
      </c>
      <c r="E43" s="66">
        <v>40</v>
      </c>
      <c r="G43" s="126">
        <v>2014</v>
      </c>
      <c r="H43" s="133">
        <v>190.89999999999998</v>
      </c>
      <c r="I43" s="128">
        <v>39</v>
      </c>
      <c r="J43" s="101">
        <v>1992</v>
      </c>
      <c r="K43" s="147">
        <v>30.6</v>
      </c>
      <c r="M43" s="33">
        <v>2014</v>
      </c>
      <c r="N43" s="71">
        <v>43.1</v>
      </c>
      <c r="P43" s="33">
        <v>2014</v>
      </c>
      <c r="Q43" s="34">
        <v>19</v>
      </c>
      <c r="R43" s="34">
        <v>13</v>
      </c>
      <c r="S43" s="71">
        <v>6</v>
      </c>
    </row>
    <row r="44" spans="1:19" ht="15.75" thickBot="1">
      <c r="A44" s="52">
        <v>3</v>
      </c>
      <c r="B44" s="56">
        <v>39.110256410256412</v>
      </c>
      <c r="C44" s="56">
        <v>108.50000000000001</v>
      </c>
      <c r="D44" s="57">
        <v>1976</v>
      </c>
      <c r="E44" s="67">
        <v>40</v>
      </c>
      <c r="G44" s="129">
        <v>2015</v>
      </c>
      <c r="H44" s="134">
        <v>70.3</v>
      </c>
      <c r="I44" s="131">
        <v>40</v>
      </c>
      <c r="J44" s="103">
        <v>1993</v>
      </c>
      <c r="K44" s="83">
        <v>17.899999999999999</v>
      </c>
      <c r="M44" s="33">
        <v>2015</v>
      </c>
      <c r="N44" s="71">
        <v>10.9</v>
      </c>
      <c r="P44" s="36">
        <v>2015</v>
      </c>
      <c r="Q44" s="37">
        <v>20</v>
      </c>
      <c r="R44" s="37">
        <v>13</v>
      </c>
      <c r="S44" s="42">
        <v>2</v>
      </c>
    </row>
    <row r="45" spans="1:19" ht="15.75" thickBot="1">
      <c r="A45" s="68" t="s">
        <v>34</v>
      </c>
      <c r="B45" s="56">
        <v>100.00000000000003</v>
      </c>
      <c r="C45" s="56">
        <v>380.6</v>
      </c>
      <c r="D45" s="57">
        <v>2010</v>
      </c>
      <c r="E45" s="69">
        <v>17.899999999999999</v>
      </c>
      <c r="G45" s="110"/>
      <c r="H45" s="110"/>
      <c r="I45" s="110"/>
      <c r="J45" s="121" t="s">
        <v>9</v>
      </c>
      <c r="K45" s="122">
        <f>AVERAGE(K5:K44)</f>
        <v>100.00000000000001</v>
      </c>
      <c r="M45" t="s">
        <v>42</v>
      </c>
      <c r="N45">
        <f>MAX(N6:N44)</f>
        <v>88.5</v>
      </c>
      <c r="P45" s="30" t="s">
        <v>9</v>
      </c>
      <c r="Q45" s="78">
        <f>AVERAGE(Q6:Q44)</f>
        <v>15.641025641025641</v>
      </c>
      <c r="R45" s="78">
        <f>AVERAGE(R6:R44)</f>
        <v>11.051282051282051</v>
      </c>
      <c r="S45" s="41">
        <f>AVERAGE(S6:S44)</f>
        <v>3.2051282051282053</v>
      </c>
    </row>
    <row r="46" spans="1:19">
      <c r="A46" t="s">
        <v>79</v>
      </c>
      <c r="B46" s="77"/>
      <c r="C46" s="77">
        <f>MAX(C5:C35)</f>
        <v>88.5</v>
      </c>
      <c r="D46" s="108">
        <v>40314</v>
      </c>
      <c r="J46" t="s">
        <v>20</v>
      </c>
      <c r="K46" s="1">
        <f>STDEV(K5:K44)</f>
        <v>61.060100699523041</v>
      </c>
      <c r="P46" s="79" t="s">
        <v>42</v>
      </c>
      <c r="Q46" s="80">
        <f>MAX(Q5:Q44)</f>
        <v>29</v>
      </c>
      <c r="R46" s="80">
        <f>MAX(R5:R44)</f>
        <v>28</v>
      </c>
      <c r="S46" s="70">
        <f>MAX(S5:S44)</f>
        <v>16</v>
      </c>
    </row>
    <row r="47" spans="1:19" ht="13.5" thickBot="1">
      <c r="B47" s="77"/>
      <c r="I47" t="s">
        <v>21</v>
      </c>
      <c r="K47" s="28">
        <f>K45+K46</f>
        <v>161.06010069952305</v>
      </c>
      <c r="P47" s="81" t="s">
        <v>43</v>
      </c>
      <c r="Q47" s="82">
        <f>MIN(Q5:Q44)</f>
        <v>9</v>
      </c>
      <c r="R47" s="82">
        <f>MIN(R5:R44)</f>
        <v>4</v>
      </c>
      <c r="S47" s="83">
        <f>MIN(S5:S44)</f>
        <v>0</v>
      </c>
    </row>
    <row r="48" spans="1:19">
      <c r="B48" s="77"/>
      <c r="I48" t="s">
        <v>22</v>
      </c>
      <c r="K48" s="29">
        <f>K45-K46</f>
        <v>38.939899300476974</v>
      </c>
    </row>
  </sheetData>
  <sortState ref="U5:V44">
    <sortCondition ref="U5:U44"/>
  </sortState>
  <mergeCells count="1">
    <mergeCell ref="B2:E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6"/>
  <sheetViews>
    <sheetView topLeftCell="A23" workbookViewId="0">
      <selection activeCell="H51" sqref="H51"/>
    </sheetView>
  </sheetViews>
  <sheetFormatPr defaultRowHeight="12.75"/>
  <cols>
    <col min="9" max="9" width="9.140625" style="1"/>
    <col min="15" max="15" width="9.140625" style="1"/>
  </cols>
  <sheetData>
    <row r="1" spans="1:36">
      <c r="A1" t="s">
        <v>5</v>
      </c>
      <c r="H1" t="s">
        <v>47</v>
      </c>
      <c r="N1" t="s">
        <v>48</v>
      </c>
      <c r="T1" t="s">
        <v>50</v>
      </c>
      <c r="Z1" t="s">
        <v>59</v>
      </c>
      <c r="AE1" t="s">
        <v>74</v>
      </c>
      <c r="AF1" t="s">
        <v>75</v>
      </c>
    </row>
    <row r="2" spans="1:36">
      <c r="A2" t="s">
        <v>44</v>
      </c>
      <c r="E2" t="s">
        <v>46</v>
      </c>
      <c r="H2" t="s">
        <v>45</v>
      </c>
      <c r="N2" t="s">
        <v>49</v>
      </c>
      <c r="T2" t="s">
        <v>51</v>
      </c>
      <c r="Z2" t="s">
        <v>60</v>
      </c>
    </row>
    <row r="3" spans="1:36">
      <c r="A3" s="117" t="s">
        <v>0</v>
      </c>
      <c r="B3" s="117" t="s">
        <v>1</v>
      </c>
      <c r="C3" s="117" t="s">
        <v>2</v>
      </c>
      <c r="D3" s="117" t="s">
        <v>3</v>
      </c>
      <c r="E3" s="117" t="s">
        <v>4</v>
      </c>
      <c r="F3" s="117" t="s">
        <v>81</v>
      </c>
      <c r="G3" s="117"/>
      <c r="H3" s="117" t="s">
        <v>0</v>
      </c>
      <c r="I3" s="118" t="s">
        <v>56</v>
      </c>
      <c r="J3" s="117" t="s">
        <v>2</v>
      </c>
      <c r="K3" s="117" t="s">
        <v>3</v>
      </c>
      <c r="L3" s="117" t="s">
        <v>4</v>
      </c>
      <c r="M3" s="117"/>
      <c r="N3" s="117" t="s">
        <v>0</v>
      </c>
      <c r="O3" s="118" t="s">
        <v>1</v>
      </c>
      <c r="P3" s="117" t="s">
        <v>2</v>
      </c>
      <c r="Q3" s="117" t="s">
        <v>3</v>
      </c>
      <c r="R3" s="117" t="s">
        <v>4</v>
      </c>
      <c r="S3" s="117"/>
      <c r="T3" s="117" t="s">
        <v>0</v>
      </c>
      <c r="U3" s="117" t="s">
        <v>57</v>
      </c>
      <c r="V3" s="117" t="s">
        <v>58</v>
      </c>
      <c r="W3" s="117" t="s">
        <v>4</v>
      </c>
      <c r="X3" s="117" t="s">
        <v>83</v>
      </c>
      <c r="Y3" s="117"/>
      <c r="Z3" s="117"/>
      <c r="AA3" s="117" t="s">
        <v>73</v>
      </c>
      <c r="AB3" s="117" t="s">
        <v>4</v>
      </c>
      <c r="AC3" t="s">
        <v>85</v>
      </c>
      <c r="AD3" s="117"/>
      <c r="AE3" s="117" t="s">
        <v>0</v>
      </c>
      <c r="AF3" s="117" t="s">
        <v>82</v>
      </c>
      <c r="AG3" s="117" t="s">
        <v>76</v>
      </c>
      <c r="AH3" s="117" t="s">
        <v>102</v>
      </c>
      <c r="AI3" s="117" t="s">
        <v>77</v>
      </c>
      <c r="AJ3" s="117"/>
    </row>
    <row r="4" spans="1:36">
      <c r="A4">
        <v>1976</v>
      </c>
      <c r="B4" s="1">
        <v>12.516129032258062</v>
      </c>
      <c r="C4" s="1">
        <v>16.5</v>
      </c>
      <c r="D4" s="1">
        <v>6.5</v>
      </c>
      <c r="E4">
        <v>13.3</v>
      </c>
      <c r="F4">
        <v>12.8</v>
      </c>
      <c r="H4">
        <v>1976</v>
      </c>
      <c r="I4" s="1">
        <v>18.548387096774196</v>
      </c>
      <c r="J4">
        <v>24.3</v>
      </c>
      <c r="K4">
        <v>11.6</v>
      </c>
      <c r="L4">
        <v>19.100000000000001</v>
      </c>
      <c r="N4">
        <v>1976</v>
      </c>
      <c r="O4" s="1">
        <v>3.3322580645161288</v>
      </c>
      <c r="P4">
        <v>10.1</v>
      </c>
      <c r="Q4">
        <v>-6.5</v>
      </c>
      <c r="R4">
        <v>5.0999999999999996</v>
      </c>
      <c r="T4">
        <v>1976</v>
      </c>
      <c r="U4">
        <v>154.9</v>
      </c>
      <c r="V4">
        <v>38.700000000000003</v>
      </c>
      <c r="W4">
        <v>100</v>
      </c>
      <c r="X4">
        <v>90</v>
      </c>
      <c r="Z4" t="s">
        <v>61</v>
      </c>
      <c r="AA4" s="1">
        <v>12.82741935483871</v>
      </c>
      <c r="AB4">
        <v>13.3</v>
      </c>
      <c r="AC4">
        <v>12.8</v>
      </c>
      <c r="AE4">
        <v>1976</v>
      </c>
      <c r="AF4">
        <v>0</v>
      </c>
      <c r="AG4">
        <v>7</v>
      </c>
      <c r="AH4" s="109">
        <v>4</v>
      </c>
      <c r="AI4" s="1">
        <v>4.5</v>
      </c>
    </row>
    <row r="5" spans="1:36">
      <c r="A5">
        <v>1977</v>
      </c>
      <c r="B5" s="1">
        <v>12.235483870967743</v>
      </c>
      <c r="C5" s="1">
        <v>23.3</v>
      </c>
      <c r="D5" s="1">
        <v>5.5</v>
      </c>
      <c r="E5">
        <v>13.3</v>
      </c>
      <c r="F5">
        <v>12.8</v>
      </c>
      <c r="H5">
        <v>1977</v>
      </c>
      <c r="I5" s="1">
        <v>17.096774193548388</v>
      </c>
      <c r="J5">
        <v>27.7</v>
      </c>
      <c r="K5">
        <v>8.6</v>
      </c>
      <c r="L5">
        <v>19.100000000000001</v>
      </c>
      <c r="N5">
        <v>1977</v>
      </c>
      <c r="O5" s="1">
        <v>5.4516129032258052</v>
      </c>
      <c r="P5">
        <v>17</v>
      </c>
      <c r="Q5">
        <v>-3.8</v>
      </c>
      <c r="R5">
        <v>5.0999999999999996</v>
      </c>
      <c r="T5">
        <v>1977</v>
      </c>
      <c r="U5">
        <v>92.999999999999986</v>
      </c>
      <c r="V5">
        <v>36.799999999999997</v>
      </c>
      <c r="W5">
        <v>100</v>
      </c>
      <c r="X5">
        <v>90</v>
      </c>
      <c r="Z5" t="s">
        <v>62</v>
      </c>
      <c r="AA5" s="1">
        <v>12.650564516129034</v>
      </c>
      <c r="AB5">
        <v>13.3</v>
      </c>
      <c r="AC5">
        <v>12.8</v>
      </c>
      <c r="AE5">
        <v>1977</v>
      </c>
      <c r="AF5">
        <v>4</v>
      </c>
      <c r="AG5">
        <v>7</v>
      </c>
      <c r="AH5" s="109">
        <v>4</v>
      </c>
      <c r="AI5" s="1">
        <v>4.5</v>
      </c>
    </row>
    <row r="6" spans="1:36">
      <c r="A6">
        <v>1978</v>
      </c>
      <c r="B6" s="1">
        <v>10.896774193548385</v>
      </c>
      <c r="C6" s="1">
        <v>17.600000000000001</v>
      </c>
      <c r="D6" s="1">
        <v>0.3</v>
      </c>
      <c r="E6">
        <v>13.3</v>
      </c>
      <c r="F6">
        <v>12.8</v>
      </c>
      <c r="H6">
        <v>1978</v>
      </c>
      <c r="I6" s="1">
        <v>16.161290322580644</v>
      </c>
      <c r="J6">
        <v>23</v>
      </c>
      <c r="K6">
        <v>2.5</v>
      </c>
      <c r="L6">
        <v>19.100000000000001</v>
      </c>
      <c r="N6">
        <v>1978</v>
      </c>
      <c r="O6" s="1">
        <v>4.4967741935483865</v>
      </c>
      <c r="P6">
        <v>12.5</v>
      </c>
      <c r="Q6">
        <v>-3.1</v>
      </c>
      <c r="R6">
        <v>5.0999999999999996</v>
      </c>
      <c r="T6">
        <v>1978</v>
      </c>
      <c r="U6">
        <v>130.4</v>
      </c>
      <c r="V6">
        <v>28.4</v>
      </c>
      <c r="W6">
        <v>100</v>
      </c>
      <c r="X6">
        <v>90</v>
      </c>
      <c r="Z6" t="s">
        <v>63</v>
      </c>
      <c r="AA6" s="1">
        <v>14.283467741935485</v>
      </c>
      <c r="AB6">
        <v>13.3</v>
      </c>
      <c r="AC6">
        <v>12.8</v>
      </c>
      <c r="AE6">
        <v>1978</v>
      </c>
      <c r="AF6">
        <v>0</v>
      </c>
      <c r="AG6">
        <v>4</v>
      </c>
      <c r="AH6" s="109">
        <v>4</v>
      </c>
      <c r="AI6" s="1">
        <v>4.5</v>
      </c>
    </row>
    <row r="7" spans="1:36">
      <c r="A7">
        <v>1979</v>
      </c>
      <c r="B7" s="1">
        <v>13.735483870967743</v>
      </c>
      <c r="C7" s="1">
        <v>22.7</v>
      </c>
      <c r="D7" s="1">
        <v>3.9</v>
      </c>
      <c r="E7">
        <v>13.3</v>
      </c>
      <c r="F7">
        <v>12.8</v>
      </c>
      <c r="H7">
        <v>1979</v>
      </c>
      <c r="I7" s="1">
        <v>19.593548387096778</v>
      </c>
      <c r="J7">
        <v>29.5</v>
      </c>
      <c r="K7">
        <v>7</v>
      </c>
      <c r="L7">
        <v>19.100000000000001</v>
      </c>
      <c r="N7">
        <v>1979</v>
      </c>
      <c r="O7" s="1">
        <v>4.0290322580645146</v>
      </c>
      <c r="P7">
        <v>13.1</v>
      </c>
      <c r="Q7">
        <v>-5.4</v>
      </c>
      <c r="R7">
        <v>5.0999999999999996</v>
      </c>
      <c r="T7">
        <v>1979</v>
      </c>
      <c r="U7">
        <v>64</v>
      </c>
      <c r="V7">
        <v>24.5</v>
      </c>
      <c r="W7">
        <v>100</v>
      </c>
      <c r="X7">
        <v>90</v>
      </c>
      <c r="Z7" t="s">
        <v>64</v>
      </c>
      <c r="AA7" s="1">
        <v>13.425080645161293</v>
      </c>
      <c r="AB7">
        <v>13.3</v>
      </c>
      <c r="AC7">
        <v>12.8</v>
      </c>
      <c r="AE7">
        <v>1979</v>
      </c>
      <c r="AF7">
        <v>7</v>
      </c>
      <c r="AG7">
        <v>9</v>
      </c>
      <c r="AH7" s="109">
        <v>4</v>
      </c>
      <c r="AI7" s="1">
        <v>4.5</v>
      </c>
    </row>
    <row r="8" spans="1:36">
      <c r="A8">
        <v>1980</v>
      </c>
      <c r="B8" s="1">
        <v>9.8354838709677423</v>
      </c>
      <c r="C8" s="1">
        <v>18</v>
      </c>
      <c r="D8" s="1">
        <v>2.7</v>
      </c>
      <c r="E8">
        <v>13.3</v>
      </c>
      <c r="F8">
        <v>12.8</v>
      </c>
      <c r="H8">
        <v>1980</v>
      </c>
      <c r="I8" s="1">
        <v>14.925806451612903</v>
      </c>
      <c r="J8">
        <v>24</v>
      </c>
      <c r="K8">
        <v>5.5</v>
      </c>
      <c r="L8">
        <v>19.100000000000001</v>
      </c>
      <c r="N8">
        <v>1980</v>
      </c>
      <c r="O8" s="1">
        <v>0.40967741935483865</v>
      </c>
      <c r="P8">
        <v>13.7</v>
      </c>
      <c r="Q8">
        <v>-9.3000000000000007</v>
      </c>
      <c r="R8">
        <v>5.0999999999999996</v>
      </c>
      <c r="T8">
        <v>1980</v>
      </c>
      <c r="U8">
        <v>35.5</v>
      </c>
      <c r="V8">
        <v>11.8</v>
      </c>
      <c r="W8">
        <v>100</v>
      </c>
      <c r="X8">
        <v>90</v>
      </c>
      <c r="AA8" s="1"/>
      <c r="AE8">
        <v>1980</v>
      </c>
      <c r="AF8">
        <v>0</v>
      </c>
      <c r="AG8">
        <v>17</v>
      </c>
      <c r="AH8" s="109">
        <v>4</v>
      </c>
      <c r="AI8" s="1">
        <v>4.5</v>
      </c>
    </row>
    <row r="9" spans="1:36">
      <c r="A9">
        <v>1981</v>
      </c>
      <c r="B9" s="1">
        <v>14.125806451612902</v>
      </c>
      <c r="C9" s="1">
        <v>21.5</v>
      </c>
      <c r="D9" s="1">
        <v>4.5</v>
      </c>
      <c r="E9">
        <v>13.3</v>
      </c>
      <c r="F9">
        <v>12.8</v>
      </c>
      <c r="H9">
        <v>1981</v>
      </c>
      <c r="I9" s="1">
        <v>19.377419354838711</v>
      </c>
      <c r="J9">
        <v>26</v>
      </c>
      <c r="K9">
        <v>7.6</v>
      </c>
      <c r="L9">
        <v>19.100000000000001</v>
      </c>
      <c r="N9">
        <v>1981</v>
      </c>
      <c r="O9" s="1">
        <v>4.5709677419354842</v>
      </c>
      <c r="P9">
        <v>15.5</v>
      </c>
      <c r="Q9">
        <v>-3.6</v>
      </c>
      <c r="R9">
        <v>5.0999999999999996</v>
      </c>
      <c r="T9">
        <v>1981</v>
      </c>
      <c r="U9">
        <v>64.400000000000006</v>
      </c>
      <c r="V9">
        <v>9.8000000000000007</v>
      </c>
      <c r="W9">
        <v>100</v>
      </c>
      <c r="X9">
        <v>90</v>
      </c>
      <c r="Z9" t="s">
        <v>65</v>
      </c>
      <c r="AA9" s="1">
        <v>11.843870967741935</v>
      </c>
      <c r="AB9">
        <v>13.3</v>
      </c>
      <c r="AC9">
        <v>12.8</v>
      </c>
      <c r="AE9">
        <v>1981</v>
      </c>
      <c r="AF9">
        <v>1</v>
      </c>
      <c r="AG9">
        <v>5</v>
      </c>
      <c r="AH9" s="109">
        <v>4</v>
      </c>
      <c r="AI9" s="1">
        <v>4.5</v>
      </c>
    </row>
    <row r="10" spans="1:36">
      <c r="A10">
        <v>1982</v>
      </c>
      <c r="B10" s="1">
        <v>13.24193548387097</v>
      </c>
      <c r="C10" s="1">
        <v>21.1</v>
      </c>
      <c r="D10" s="1">
        <v>3.7</v>
      </c>
      <c r="E10">
        <v>13.3</v>
      </c>
      <c r="F10">
        <v>12.8</v>
      </c>
      <c r="H10">
        <v>1982</v>
      </c>
      <c r="I10" s="1">
        <v>18.732258064516131</v>
      </c>
      <c r="J10" s="1">
        <v>27.4</v>
      </c>
      <c r="K10" s="1">
        <v>8</v>
      </c>
      <c r="L10">
        <v>19.100000000000001</v>
      </c>
      <c r="N10">
        <v>1982</v>
      </c>
      <c r="O10" s="1">
        <v>3.9064516129032252</v>
      </c>
      <c r="P10">
        <v>11</v>
      </c>
      <c r="Q10">
        <v>-7.9</v>
      </c>
      <c r="R10">
        <v>5.0999999999999996</v>
      </c>
      <c r="T10">
        <v>1982</v>
      </c>
      <c r="U10">
        <v>55.400000000000006</v>
      </c>
      <c r="V10">
        <v>22</v>
      </c>
      <c r="W10">
        <v>100</v>
      </c>
      <c r="X10">
        <v>90</v>
      </c>
      <c r="Z10" t="s">
        <v>66</v>
      </c>
      <c r="AA10" s="1">
        <v>13.810967741935485</v>
      </c>
      <c r="AB10">
        <v>13.3</v>
      </c>
      <c r="AC10">
        <v>12.8</v>
      </c>
      <c r="AE10">
        <v>1982</v>
      </c>
      <c r="AF10">
        <v>4</v>
      </c>
      <c r="AG10">
        <v>7</v>
      </c>
      <c r="AH10" s="109">
        <v>4</v>
      </c>
      <c r="AI10" s="1">
        <v>4.5</v>
      </c>
    </row>
    <row r="11" spans="1:36">
      <c r="A11">
        <v>1983</v>
      </c>
      <c r="B11" s="1">
        <v>15.074193548387097</v>
      </c>
      <c r="C11" s="1">
        <v>25.7</v>
      </c>
      <c r="D11" s="1">
        <v>6.6</v>
      </c>
      <c r="E11">
        <v>13.3</v>
      </c>
      <c r="F11">
        <v>12.8</v>
      </c>
      <c r="H11">
        <v>1983</v>
      </c>
      <c r="I11" s="1">
        <v>20.741935483870972</v>
      </c>
      <c r="J11">
        <v>29.2</v>
      </c>
      <c r="K11">
        <v>9.1</v>
      </c>
      <c r="L11">
        <v>19.100000000000001</v>
      </c>
      <c r="N11">
        <v>1983</v>
      </c>
      <c r="O11" s="1">
        <v>6.9193548387096753</v>
      </c>
      <c r="P11">
        <v>20.6</v>
      </c>
      <c r="Q11">
        <v>-1.8</v>
      </c>
      <c r="R11">
        <v>5.0999999999999996</v>
      </c>
      <c r="T11">
        <v>1983</v>
      </c>
      <c r="U11">
        <v>73.599999999999994</v>
      </c>
      <c r="V11">
        <v>20.9</v>
      </c>
      <c r="W11">
        <v>100</v>
      </c>
      <c r="X11">
        <v>90</v>
      </c>
      <c r="Z11" t="s">
        <v>67</v>
      </c>
      <c r="AA11" s="1">
        <v>12.976774193548389</v>
      </c>
      <c r="AB11">
        <v>13.3</v>
      </c>
      <c r="AC11">
        <v>12.8</v>
      </c>
      <c r="AE11">
        <v>1983</v>
      </c>
      <c r="AF11">
        <v>7</v>
      </c>
      <c r="AG11">
        <v>3</v>
      </c>
      <c r="AH11" s="109">
        <v>4</v>
      </c>
      <c r="AI11" s="1">
        <v>4.5</v>
      </c>
    </row>
    <row r="12" spans="1:36">
      <c r="A12">
        <v>1984</v>
      </c>
      <c r="B12" s="1">
        <v>12.74193548387097</v>
      </c>
      <c r="C12" s="1">
        <v>19.399999999999999</v>
      </c>
      <c r="D12" s="1">
        <v>5.6</v>
      </c>
      <c r="E12">
        <v>13.3</v>
      </c>
      <c r="F12">
        <v>12.8</v>
      </c>
      <c r="H12">
        <v>1984</v>
      </c>
      <c r="I12" s="1">
        <v>17.541935483870965</v>
      </c>
      <c r="J12">
        <v>26</v>
      </c>
      <c r="K12">
        <v>7.2</v>
      </c>
      <c r="L12">
        <v>19.100000000000001</v>
      </c>
      <c r="N12">
        <v>1984</v>
      </c>
      <c r="O12" s="1">
        <v>5.0290322580645155</v>
      </c>
      <c r="P12">
        <v>11.5</v>
      </c>
      <c r="Q12">
        <v>-3.7</v>
      </c>
      <c r="R12">
        <v>5.0999999999999996</v>
      </c>
      <c r="T12">
        <v>1984</v>
      </c>
      <c r="U12">
        <v>82.3</v>
      </c>
      <c r="V12">
        <v>24.7</v>
      </c>
      <c r="W12">
        <v>100</v>
      </c>
      <c r="X12">
        <v>90</v>
      </c>
      <c r="Z12" t="s">
        <v>68</v>
      </c>
      <c r="AA12" s="1">
        <v>12.324354838709677</v>
      </c>
      <c r="AB12">
        <v>13.3</v>
      </c>
      <c r="AC12">
        <v>12.8</v>
      </c>
      <c r="AE12">
        <v>1984</v>
      </c>
      <c r="AF12">
        <v>2</v>
      </c>
      <c r="AG12">
        <v>1</v>
      </c>
      <c r="AH12" s="109">
        <v>4</v>
      </c>
      <c r="AI12" s="1">
        <v>4.5</v>
      </c>
    </row>
    <row r="13" spans="1:36">
      <c r="A13">
        <v>1985</v>
      </c>
      <c r="B13" s="1">
        <v>13.870967741935484</v>
      </c>
      <c r="C13" s="1">
        <v>20.3</v>
      </c>
      <c r="D13" s="1">
        <v>5.2</v>
      </c>
      <c r="E13">
        <v>13.3</v>
      </c>
      <c r="F13">
        <v>12.8</v>
      </c>
      <c r="H13">
        <v>1985</v>
      </c>
      <c r="I13" s="1">
        <v>19.180645161290318</v>
      </c>
      <c r="J13">
        <v>28.6</v>
      </c>
      <c r="K13">
        <v>7.1</v>
      </c>
      <c r="L13">
        <v>19.100000000000001</v>
      </c>
      <c r="N13">
        <v>1985</v>
      </c>
      <c r="O13" s="1">
        <v>6.006451612903227</v>
      </c>
      <c r="P13">
        <v>14.4</v>
      </c>
      <c r="Q13">
        <v>1.1000000000000001</v>
      </c>
      <c r="R13">
        <v>5.0999999999999996</v>
      </c>
      <c r="T13">
        <v>1985</v>
      </c>
      <c r="U13">
        <v>96</v>
      </c>
      <c r="V13">
        <v>29.5</v>
      </c>
      <c r="W13">
        <v>100</v>
      </c>
      <c r="X13">
        <v>90</v>
      </c>
      <c r="Z13" t="s">
        <v>69</v>
      </c>
      <c r="AA13" s="1">
        <v>14.049032258064514</v>
      </c>
      <c r="AB13">
        <v>13.3</v>
      </c>
      <c r="AC13">
        <v>12.8</v>
      </c>
      <c r="AE13">
        <v>1985</v>
      </c>
      <c r="AF13">
        <v>4</v>
      </c>
      <c r="AG13">
        <v>0</v>
      </c>
      <c r="AH13" s="109">
        <v>4</v>
      </c>
      <c r="AI13" s="1">
        <v>4.5</v>
      </c>
    </row>
    <row r="14" spans="1:36">
      <c r="A14">
        <v>1986</v>
      </c>
      <c r="B14" s="1">
        <v>14.780645161290325</v>
      </c>
      <c r="C14" s="1">
        <v>21</v>
      </c>
      <c r="D14" s="1">
        <v>9</v>
      </c>
      <c r="E14">
        <v>13.3</v>
      </c>
      <c r="F14">
        <v>12.8</v>
      </c>
      <c r="H14">
        <v>1986</v>
      </c>
      <c r="I14" s="1">
        <v>20.483870967741939</v>
      </c>
      <c r="J14">
        <v>25.9</v>
      </c>
      <c r="K14">
        <v>11.2</v>
      </c>
      <c r="L14">
        <v>19.100000000000001</v>
      </c>
      <c r="N14">
        <v>1986</v>
      </c>
      <c r="O14" s="1">
        <v>6.8967741935483859</v>
      </c>
      <c r="P14">
        <v>14.7</v>
      </c>
      <c r="Q14">
        <v>-0.8</v>
      </c>
      <c r="R14">
        <v>5.0999999999999996</v>
      </c>
      <c r="T14">
        <v>1986</v>
      </c>
      <c r="U14">
        <v>133.30000000000004</v>
      </c>
      <c r="V14">
        <v>42</v>
      </c>
      <c r="W14">
        <v>100</v>
      </c>
      <c r="X14">
        <v>90</v>
      </c>
      <c r="Z14" t="s">
        <v>70</v>
      </c>
      <c r="AA14" s="1">
        <v>14.517903225806453</v>
      </c>
      <c r="AB14">
        <v>13.3</v>
      </c>
      <c r="AC14">
        <v>12.8</v>
      </c>
      <c r="AE14">
        <v>1986</v>
      </c>
      <c r="AF14">
        <v>4</v>
      </c>
      <c r="AG14">
        <v>1</v>
      </c>
      <c r="AH14" s="109">
        <v>4</v>
      </c>
      <c r="AI14" s="1">
        <v>4.5</v>
      </c>
    </row>
    <row r="15" spans="1:36">
      <c r="A15">
        <v>1987</v>
      </c>
      <c r="B15" s="1">
        <v>10.800000000000002</v>
      </c>
      <c r="C15" s="1">
        <v>16.100000000000001</v>
      </c>
      <c r="D15" s="1">
        <v>5.6</v>
      </c>
      <c r="E15">
        <v>13.3</v>
      </c>
      <c r="F15">
        <v>12.8</v>
      </c>
      <c r="H15">
        <v>1987</v>
      </c>
      <c r="I15" s="1">
        <v>15.383870967741933</v>
      </c>
      <c r="J15">
        <v>24</v>
      </c>
      <c r="K15">
        <v>6.7</v>
      </c>
      <c r="L15">
        <v>19.100000000000001</v>
      </c>
      <c r="N15">
        <v>1987</v>
      </c>
      <c r="O15" s="1">
        <v>4.2129032258064516</v>
      </c>
      <c r="P15">
        <v>10.5</v>
      </c>
      <c r="Q15">
        <v>-1.8</v>
      </c>
      <c r="R15">
        <v>5.0999999999999996</v>
      </c>
      <c r="T15">
        <v>1987</v>
      </c>
      <c r="U15">
        <v>185.8</v>
      </c>
      <c r="V15">
        <v>59</v>
      </c>
      <c r="W15">
        <v>100</v>
      </c>
      <c r="X15">
        <v>90</v>
      </c>
      <c r="Z15" t="s">
        <v>71</v>
      </c>
      <c r="AA15" s="1">
        <v>13.425080645161293</v>
      </c>
      <c r="AB15">
        <v>13.3</v>
      </c>
      <c r="AC15">
        <v>12.8</v>
      </c>
      <c r="AE15">
        <v>1987</v>
      </c>
      <c r="AF15">
        <v>0</v>
      </c>
      <c r="AG15">
        <v>3</v>
      </c>
      <c r="AH15" s="109">
        <v>4</v>
      </c>
      <c r="AI15" s="1">
        <v>4.5</v>
      </c>
    </row>
    <row r="16" spans="1:36">
      <c r="A16">
        <v>1988</v>
      </c>
      <c r="B16" s="1">
        <v>13.92258064516129</v>
      </c>
      <c r="C16" s="1">
        <v>18.7</v>
      </c>
      <c r="D16" s="1">
        <v>5.5</v>
      </c>
      <c r="E16">
        <v>13.3</v>
      </c>
      <c r="F16">
        <v>12.8</v>
      </c>
      <c r="H16">
        <v>1988</v>
      </c>
      <c r="I16" s="1">
        <v>19.687096774193552</v>
      </c>
      <c r="J16">
        <v>23.8</v>
      </c>
      <c r="K16">
        <v>10.8</v>
      </c>
      <c r="L16">
        <v>19.100000000000001</v>
      </c>
      <c r="N16">
        <v>1988</v>
      </c>
      <c r="O16" s="1">
        <v>4.9000000000000004</v>
      </c>
      <c r="P16">
        <v>13.6</v>
      </c>
      <c r="Q16">
        <v>-3.2</v>
      </c>
      <c r="R16">
        <v>5.0999999999999996</v>
      </c>
      <c r="T16">
        <v>1988</v>
      </c>
      <c r="U16">
        <v>74.3</v>
      </c>
      <c r="V16">
        <v>22.4</v>
      </c>
      <c r="W16">
        <v>100</v>
      </c>
      <c r="X16">
        <v>90</v>
      </c>
      <c r="Z16" t="s">
        <v>72</v>
      </c>
      <c r="AA16" s="1">
        <v>13.411129032258065</v>
      </c>
      <c r="AB16">
        <v>13.3</v>
      </c>
      <c r="AC16">
        <v>12.8</v>
      </c>
      <c r="AE16">
        <v>1988</v>
      </c>
      <c r="AF16">
        <v>0</v>
      </c>
      <c r="AG16">
        <v>6</v>
      </c>
      <c r="AH16" s="109">
        <v>4</v>
      </c>
      <c r="AI16" s="1">
        <v>4.5</v>
      </c>
    </row>
    <row r="17" spans="1:35">
      <c r="A17">
        <v>1989</v>
      </c>
      <c r="B17" s="1">
        <v>12.4</v>
      </c>
      <c r="C17" s="1">
        <v>18</v>
      </c>
      <c r="D17" s="1">
        <v>5</v>
      </c>
      <c r="E17">
        <v>13.3</v>
      </c>
      <c r="F17">
        <v>12.8</v>
      </c>
      <c r="H17">
        <v>1989</v>
      </c>
      <c r="I17" s="1">
        <v>18.509677419354837</v>
      </c>
      <c r="J17">
        <v>24.7</v>
      </c>
      <c r="K17">
        <v>8.4</v>
      </c>
      <c r="L17">
        <v>19.100000000000001</v>
      </c>
      <c r="N17">
        <v>1989</v>
      </c>
      <c r="O17" s="1">
        <v>3.5290322580645159</v>
      </c>
      <c r="P17">
        <v>10.6</v>
      </c>
      <c r="Q17">
        <v>-1.7</v>
      </c>
      <c r="R17">
        <v>5.0999999999999996</v>
      </c>
      <c r="T17">
        <v>1989</v>
      </c>
      <c r="U17">
        <v>84.6</v>
      </c>
      <c r="V17">
        <v>25</v>
      </c>
      <c r="W17">
        <v>100</v>
      </c>
      <c r="X17">
        <v>90</v>
      </c>
      <c r="AE17">
        <v>1989</v>
      </c>
      <c r="AF17">
        <v>0</v>
      </c>
      <c r="AG17">
        <v>5</v>
      </c>
      <c r="AH17" s="109">
        <v>4</v>
      </c>
      <c r="AI17" s="1">
        <v>4.5</v>
      </c>
    </row>
    <row r="18" spans="1:35">
      <c r="A18">
        <v>1990</v>
      </c>
      <c r="B18" s="1">
        <v>12.980645161290326</v>
      </c>
      <c r="C18" s="1">
        <v>18.3</v>
      </c>
      <c r="D18" s="1">
        <v>8.3000000000000007</v>
      </c>
      <c r="E18">
        <v>13.3</v>
      </c>
      <c r="F18">
        <v>12.8</v>
      </c>
      <c r="H18">
        <v>1990</v>
      </c>
      <c r="I18" s="1">
        <v>19.887096774193548</v>
      </c>
      <c r="J18">
        <v>24.7</v>
      </c>
      <c r="K18">
        <v>13.7</v>
      </c>
      <c r="L18">
        <v>19.100000000000001</v>
      </c>
      <c r="N18">
        <v>1990</v>
      </c>
      <c r="O18" s="1">
        <v>2.8354838709677415</v>
      </c>
      <c r="P18">
        <v>10.1</v>
      </c>
      <c r="Q18">
        <v>-3.7</v>
      </c>
      <c r="R18">
        <v>5.0999999999999996</v>
      </c>
      <c r="T18">
        <v>1990</v>
      </c>
      <c r="U18">
        <v>130.4</v>
      </c>
      <c r="V18">
        <v>80.3</v>
      </c>
      <c r="W18">
        <v>100</v>
      </c>
      <c r="X18">
        <v>90</v>
      </c>
      <c r="AE18">
        <v>1990</v>
      </c>
      <c r="AF18">
        <v>0</v>
      </c>
      <c r="AG18">
        <v>8</v>
      </c>
      <c r="AH18" s="109">
        <v>4</v>
      </c>
      <c r="AI18" s="1">
        <v>4.5</v>
      </c>
    </row>
    <row r="19" spans="1:35">
      <c r="A19">
        <v>1991</v>
      </c>
      <c r="B19" s="1">
        <v>9.2548387096774203</v>
      </c>
      <c r="C19" s="1">
        <v>15.7</v>
      </c>
      <c r="D19" s="1">
        <v>3</v>
      </c>
      <c r="E19">
        <v>13.3</v>
      </c>
      <c r="F19">
        <v>12.8</v>
      </c>
      <c r="H19">
        <v>1991</v>
      </c>
      <c r="I19" s="1">
        <v>13.993548387096775</v>
      </c>
      <c r="J19">
        <v>20.2</v>
      </c>
      <c r="K19">
        <v>6.7</v>
      </c>
      <c r="L19">
        <v>19.100000000000001</v>
      </c>
      <c r="N19">
        <v>1991</v>
      </c>
      <c r="O19" s="1">
        <v>2.1322580645161291</v>
      </c>
      <c r="P19">
        <v>7.5</v>
      </c>
      <c r="Q19">
        <v>-3</v>
      </c>
      <c r="R19">
        <v>5.0999999999999996</v>
      </c>
      <c r="T19">
        <v>1991</v>
      </c>
      <c r="U19">
        <v>130.4</v>
      </c>
      <c r="V19">
        <v>27.3</v>
      </c>
      <c r="W19">
        <v>100</v>
      </c>
      <c r="X19">
        <v>90</v>
      </c>
      <c r="AA19" s="1"/>
      <c r="AE19">
        <v>1991</v>
      </c>
      <c r="AF19">
        <v>0</v>
      </c>
      <c r="AG19">
        <v>10</v>
      </c>
      <c r="AH19" s="109">
        <v>4</v>
      </c>
      <c r="AI19" s="1">
        <v>4.5</v>
      </c>
    </row>
    <row r="20" spans="1:35">
      <c r="A20">
        <v>1992</v>
      </c>
      <c r="B20" s="1">
        <v>12.883870967741936</v>
      </c>
      <c r="C20" s="1">
        <v>16.899999999999999</v>
      </c>
      <c r="D20" s="1">
        <v>8.4</v>
      </c>
      <c r="E20">
        <v>13.3</v>
      </c>
      <c r="F20">
        <v>12.8</v>
      </c>
      <c r="H20">
        <v>1992</v>
      </c>
      <c r="I20" s="1">
        <v>18.738709677419362</v>
      </c>
      <c r="J20">
        <v>24.2</v>
      </c>
      <c r="K20">
        <v>11.5</v>
      </c>
      <c r="L20">
        <v>19.100000000000001</v>
      </c>
      <c r="N20">
        <v>1992</v>
      </c>
      <c r="O20" s="1">
        <v>2.5774193548387094</v>
      </c>
      <c r="P20">
        <v>9.1999999999999993</v>
      </c>
      <c r="Q20">
        <v>-2.2000000000000002</v>
      </c>
      <c r="R20">
        <v>5.0999999999999996</v>
      </c>
      <c r="T20">
        <v>1992</v>
      </c>
      <c r="U20">
        <v>30.6</v>
      </c>
      <c r="V20">
        <v>14.9</v>
      </c>
      <c r="W20">
        <v>100</v>
      </c>
      <c r="X20">
        <v>90</v>
      </c>
      <c r="AE20">
        <v>1992</v>
      </c>
      <c r="AF20">
        <v>0</v>
      </c>
      <c r="AG20">
        <v>8</v>
      </c>
      <c r="AH20" s="109">
        <v>4</v>
      </c>
      <c r="AI20" s="1">
        <v>4.5</v>
      </c>
    </row>
    <row r="21" spans="1:35">
      <c r="A21">
        <v>1993</v>
      </c>
      <c r="B21" s="1">
        <v>14.590322580645161</v>
      </c>
      <c r="C21" s="1">
        <v>20.2</v>
      </c>
      <c r="D21" s="1">
        <v>5.2</v>
      </c>
      <c r="E21">
        <v>13.3</v>
      </c>
      <c r="F21">
        <v>12.8</v>
      </c>
      <c r="H21">
        <v>1993</v>
      </c>
      <c r="I21" s="1">
        <v>22.145161290322577</v>
      </c>
      <c r="J21">
        <v>27.3</v>
      </c>
      <c r="K21">
        <v>9.9</v>
      </c>
      <c r="L21">
        <v>19.100000000000001</v>
      </c>
      <c r="N21">
        <v>1993</v>
      </c>
      <c r="O21" s="1">
        <v>3.7709677419354839</v>
      </c>
      <c r="P21">
        <v>11.5</v>
      </c>
      <c r="Q21">
        <v>-1.2</v>
      </c>
      <c r="R21">
        <v>5.0999999999999996</v>
      </c>
      <c r="T21">
        <v>1993</v>
      </c>
      <c r="U21">
        <v>17.899999999999999</v>
      </c>
      <c r="V21">
        <v>7.1</v>
      </c>
      <c r="W21">
        <v>100</v>
      </c>
      <c r="X21">
        <v>90</v>
      </c>
      <c r="AE21">
        <v>1993</v>
      </c>
      <c r="AF21">
        <v>8</v>
      </c>
      <c r="AG21">
        <v>3</v>
      </c>
      <c r="AH21" s="109">
        <v>4</v>
      </c>
      <c r="AI21" s="1">
        <v>4.5</v>
      </c>
    </row>
    <row r="22" spans="1:35">
      <c r="A22">
        <v>1994</v>
      </c>
      <c r="B22" s="1">
        <v>12.877419354838707</v>
      </c>
      <c r="C22" s="1">
        <v>20.824999999999999</v>
      </c>
      <c r="D22" s="1">
        <v>6.45</v>
      </c>
      <c r="E22">
        <v>13.3</v>
      </c>
      <c r="F22">
        <v>12.8</v>
      </c>
      <c r="H22">
        <v>1994</v>
      </c>
      <c r="I22" s="1">
        <v>18.264516129032256</v>
      </c>
      <c r="J22">
        <v>28.5</v>
      </c>
      <c r="K22">
        <v>11</v>
      </c>
      <c r="L22">
        <v>19.100000000000001</v>
      </c>
      <c r="N22">
        <v>1994</v>
      </c>
      <c r="O22" s="1">
        <v>4.3451612903225811</v>
      </c>
      <c r="P22">
        <v>12.5</v>
      </c>
      <c r="Q22">
        <v>-5.8</v>
      </c>
      <c r="R22">
        <v>5.0999999999999996</v>
      </c>
      <c r="T22">
        <v>1994</v>
      </c>
      <c r="U22">
        <v>78.700000000000017</v>
      </c>
      <c r="V22">
        <v>23</v>
      </c>
      <c r="W22">
        <v>100</v>
      </c>
      <c r="X22">
        <v>90</v>
      </c>
      <c r="AE22">
        <v>1994</v>
      </c>
      <c r="AF22">
        <v>3</v>
      </c>
      <c r="AG22">
        <v>4</v>
      </c>
      <c r="AH22" s="109">
        <v>4</v>
      </c>
      <c r="AI22" s="1">
        <v>4.5</v>
      </c>
    </row>
    <row r="23" spans="1:35">
      <c r="A23">
        <v>1995</v>
      </c>
      <c r="B23" s="1">
        <v>12.015322580645162</v>
      </c>
      <c r="C23" s="1">
        <v>19.975000000000001</v>
      </c>
      <c r="D23" s="1">
        <v>5.0999999999999996</v>
      </c>
      <c r="E23">
        <v>13.3</v>
      </c>
      <c r="F23">
        <v>12.8</v>
      </c>
      <c r="H23">
        <v>1995</v>
      </c>
      <c r="I23" s="1">
        <v>17.899999999999999</v>
      </c>
      <c r="J23">
        <v>28.6</v>
      </c>
      <c r="K23">
        <v>6.4</v>
      </c>
      <c r="L23">
        <v>19.100000000000001</v>
      </c>
      <c r="N23">
        <v>1995</v>
      </c>
      <c r="O23" s="1">
        <v>4.1903225806451605</v>
      </c>
      <c r="P23">
        <v>10.8</v>
      </c>
      <c r="Q23">
        <v>-5.3</v>
      </c>
      <c r="R23">
        <v>5.0999999999999996</v>
      </c>
      <c r="T23">
        <v>1995</v>
      </c>
      <c r="U23">
        <v>120.4</v>
      </c>
      <c r="V23">
        <v>30.2</v>
      </c>
      <c r="W23">
        <v>100</v>
      </c>
      <c r="X23">
        <v>90</v>
      </c>
      <c r="AE23">
        <v>1995</v>
      </c>
      <c r="AF23">
        <v>4</v>
      </c>
      <c r="AG23">
        <v>7</v>
      </c>
      <c r="AH23" s="109">
        <v>4</v>
      </c>
      <c r="AI23" s="1">
        <v>4.5</v>
      </c>
    </row>
    <row r="24" spans="1:35">
      <c r="A24">
        <v>1996</v>
      </c>
      <c r="B24" s="1">
        <v>13.661290322580646</v>
      </c>
      <c r="C24" s="1">
        <v>24.3</v>
      </c>
      <c r="D24" s="1">
        <v>7.9</v>
      </c>
      <c r="E24">
        <v>13.3</v>
      </c>
      <c r="F24">
        <v>12.8</v>
      </c>
      <c r="H24">
        <v>1996</v>
      </c>
      <c r="I24" s="1">
        <v>18.703225806451613</v>
      </c>
      <c r="J24">
        <v>28</v>
      </c>
      <c r="K24">
        <v>10.6</v>
      </c>
      <c r="L24">
        <v>19.100000000000001</v>
      </c>
      <c r="N24">
        <v>1996</v>
      </c>
      <c r="O24" s="1">
        <v>6.8516129032258055</v>
      </c>
      <c r="P24">
        <v>13.8</v>
      </c>
      <c r="Q24">
        <v>-0.7</v>
      </c>
      <c r="R24">
        <v>5.0999999999999996</v>
      </c>
      <c r="T24">
        <v>1996</v>
      </c>
      <c r="U24">
        <v>153.80000000000001</v>
      </c>
      <c r="V24">
        <v>25.2</v>
      </c>
      <c r="W24">
        <v>100</v>
      </c>
      <c r="X24">
        <v>90</v>
      </c>
      <c r="AE24">
        <v>1996</v>
      </c>
      <c r="AF24">
        <v>5</v>
      </c>
      <c r="AG24">
        <v>2</v>
      </c>
      <c r="AH24" s="109">
        <v>4</v>
      </c>
      <c r="AI24" s="1">
        <v>4.5</v>
      </c>
    </row>
    <row r="25" spans="1:35">
      <c r="A25">
        <v>1997</v>
      </c>
      <c r="B25" s="1">
        <v>13.537096774193545</v>
      </c>
      <c r="C25" s="1">
        <v>21.45</v>
      </c>
      <c r="D25" s="1">
        <v>5.25</v>
      </c>
      <c r="E25">
        <v>13.3</v>
      </c>
      <c r="F25">
        <v>12.8</v>
      </c>
      <c r="H25">
        <v>1997</v>
      </c>
      <c r="I25" s="1">
        <v>19.141935483870977</v>
      </c>
      <c r="J25">
        <v>29.7</v>
      </c>
      <c r="K25">
        <v>6.7</v>
      </c>
      <c r="L25">
        <v>19.100000000000001</v>
      </c>
      <c r="N25">
        <v>1997</v>
      </c>
      <c r="O25" s="1">
        <v>6.6387096774193557</v>
      </c>
      <c r="P25">
        <v>13.1</v>
      </c>
      <c r="Q25">
        <v>1.5</v>
      </c>
      <c r="R25">
        <v>5.0999999999999996</v>
      </c>
      <c r="T25">
        <v>1997</v>
      </c>
      <c r="U25">
        <v>141.50000000000003</v>
      </c>
      <c r="V25">
        <v>26</v>
      </c>
      <c r="W25">
        <v>100</v>
      </c>
      <c r="X25">
        <v>90</v>
      </c>
      <c r="AE25">
        <v>1997</v>
      </c>
      <c r="AF25">
        <v>7</v>
      </c>
      <c r="AG25">
        <v>0</v>
      </c>
      <c r="AH25" s="109">
        <v>4</v>
      </c>
      <c r="AI25" s="1">
        <v>4.5</v>
      </c>
    </row>
    <row r="26" spans="1:35">
      <c r="A26">
        <v>1998</v>
      </c>
      <c r="B26" s="1">
        <v>14.001612903225807</v>
      </c>
      <c r="C26" s="1">
        <v>21.55</v>
      </c>
      <c r="D26" s="1">
        <v>5.8250000000000002</v>
      </c>
      <c r="E26">
        <v>13.3</v>
      </c>
      <c r="F26">
        <v>12.8</v>
      </c>
      <c r="H26">
        <v>1998</v>
      </c>
      <c r="I26" s="1">
        <v>20.012903225806454</v>
      </c>
      <c r="J26">
        <v>29.2</v>
      </c>
      <c r="K26">
        <v>11.2</v>
      </c>
      <c r="L26">
        <v>19.100000000000001</v>
      </c>
      <c r="N26">
        <v>1998</v>
      </c>
      <c r="O26" s="1">
        <v>5.8258064516129036</v>
      </c>
      <c r="P26">
        <v>14.9</v>
      </c>
      <c r="Q26">
        <v>-2</v>
      </c>
      <c r="R26">
        <v>5.0999999999999996</v>
      </c>
      <c r="T26">
        <v>1998</v>
      </c>
      <c r="U26">
        <v>67.499999999999986</v>
      </c>
      <c r="V26">
        <v>19.2</v>
      </c>
      <c r="W26">
        <v>100</v>
      </c>
      <c r="X26">
        <v>90</v>
      </c>
      <c r="AE26">
        <v>1998</v>
      </c>
      <c r="AF26">
        <v>9</v>
      </c>
      <c r="AG26">
        <v>2</v>
      </c>
      <c r="AH26" s="109">
        <v>4</v>
      </c>
      <c r="AI26" s="1">
        <v>4.5</v>
      </c>
    </row>
    <row r="27" spans="1:35">
      <c r="A27">
        <v>1999</v>
      </c>
      <c r="B27" s="1">
        <v>13.882258064516128</v>
      </c>
      <c r="C27" s="1">
        <v>22.8</v>
      </c>
      <c r="D27" s="1">
        <v>6.95</v>
      </c>
      <c r="E27">
        <v>13.3</v>
      </c>
      <c r="F27">
        <v>12.8</v>
      </c>
      <c r="H27">
        <v>1999</v>
      </c>
      <c r="I27" s="1">
        <v>19.722580645161294</v>
      </c>
      <c r="J27">
        <v>29.2</v>
      </c>
      <c r="K27">
        <v>9.6999999999999993</v>
      </c>
      <c r="L27">
        <v>19.100000000000001</v>
      </c>
      <c r="N27">
        <v>1999</v>
      </c>
      <c r="O27" s="1">
        <v>4.9935483870967747</v>
      </c>
      <c r="P27">
        <v>13.3</v>
      </c>
      <c r="Q27">
        <v>-2.2000000000000002</v>
      </c>
      <c r="R27">
        <v>5.0999999999999996</v>
      </c>
      <c r="T27">
        <v>1999</v>
      </c>
      <c r="U27">
        <v>46.500000000000014</v>
      </c>
      <c r="V27">
        <v>12</v>
      </c>
      <c r="W27">
        <v>100</v>
      </c>
      <c r="X27">
        <v>90</v>
      </c>
      <c r="AE27">
        <v>1999</v>
      </c>
      <c r="AF27">
        <v>5</v>
      </c>
      <c r="AG27">
        <v>2</v>
      </c>
      <c r="AH27" s="109">
        <v>4</v>
      </c>
      <c r="AI27" s="1">
        <v>4.5</v>
      </c>
    </row>
    <row r="28" spans="1:35">
      <c r="A28">
        <v>2000</v>
      </c>
      <c r="B28" s="1">
        <v>15.162903225806454</v>
      </c>
      <c r="C28" s="1">
        <v>23.875</v>
      </c>
      <c r="D28" s="1">
        <v>8.8249999999999993</v>
      </c>
      <c r="E28">
        <v>13.3</v>
      </c>
      <c r="F28">
        <v>12.8</v>
      </c>
      <c r="H28">
        <v>2000</v>
      </c>
      <c r="I28" s="1">
        <v>22.161290322580648</v>
      </c>
      <c r="J28">
        <v>28.7</v>
      </c>
      <c r="K28">
        <v>13.7</v>
      </c>
      <c r="L28">
        <v>19.100000000000001</v>
      </c>
      <c r="N28">
        <v>2000</v>
      </c>
      <c r="O28" s="1">
        <v>5.8</v>
      </c>
      <c r="P28">
        <v>12.2</v>
      </c>
      <c r="Q28">
        <v>-2</v>
      </c>
      <c r="R28">
        <v>5.0999999999999996</v>
      </c>
      <c r="T28">
        <v>2000</v>
      </c>
      <c r="U28">
        <v>76.499999999999986</v>
      </c>
      <c r="V28">
        <v>19.8</v>
      </c>
      <c r="W28">
        <v>100</v>
      </c>
      <c r="X28">
        <v>90</v>
      </c>
      <c r="AE28">
        <v>2000</v>
      </c>
      <c r="AF28">
        <v>9</v>
      </c>
      <c r="AG28">
        <v>2</v>
      </c>
      <c r="AH28" s="109">
        <v>4</v>
      </c>
      <c r="AI28" s="1">
        <v>4.5</v>
      </c>
    </row>
    <row r="29" spans="1:35">
      <c r="A29">
        <v>2001</v>
      </c>
      <c r="B29" s="1">
        <v>14.429032258064517</v>
      </c>
      <c r="C29" s="1">
        <v>20.5</v>
      </c>
      <c r="D29" s="1">
        <v>7.5750000000000002</v>
      </c>
      <c r="E29">
        <v>13.3</v>
      </c>
      <c r="F29">
        <v>12.8</v>
      </c>
      <c r="H29">
        <v>2001</v>
      </c>
      <c r="I29" s="1">
        <v>20.467741935483879</v>
      </c>
      <c r="J29">
        <v>27.7</v>
      </c>
      <c r="K29">
        <v>9.5</v>
      </c>
      <c r="L29">
        <v>19.100000000000001</v>
      </c>
      <c r="N29">
        <v>2001</v>
      </c>
      <c r="O29" s="1">
        <v>5.2516129032258059</v>
      </c>
      <c r="P29">
        <v>13.1</v>
      </c>
      <c r="Q29">
        <v>-2.6</v>
      </c>
      <c r="R29">
        <v>5.0999999999999996</v>
      </c>
      <c r="T29">
        <v>2001</v>
      </c>
      <c r="U29">
        <v>54.70000000000001</v>
      </c>
      <c r="V29">
        <v>20.8</v>
      </c>
      <c r="W29">
        <v>100</v>
      </c>
      <c r="X29">
        <v>90</v>
      </c>
      <c r="AA29" s="1"/>
      <c r="AE29">
        <v>2001</v>
      </c>
      <c r="AF29">
        <v>5</v>
      </c>
      <c r="AG29">
        <v>5</v>
      </c>
      <c r="AH29" s="109">
        <v>4</v>
      </c>
      <c r="AI29" s="1">
        <v>4.5</v>
      </c>
    </row>
    <row r="30" spans="1:35">
      <c r="A30">
        <v>2002</v>
      </c>
      <c r="B30" s="1">
        <v>16.748387096774195</v>
      </c>
      <c r="C30" s="1">
        <v>24.7</v>
      </c>
      <c r="D30" s="1">
        <v>12.7</v>
      </c>
      <c r="E30">
        <v>13.3</v>
      </c>
      <c r="F30">
        <v>12.8</v>
      </c>
      <c r="H30">
        <v>2002</v>
      </c>
      <c r="I30" s="1">
        <v>22.64193548387097</v>
      </c>
      <c r="J30">
        <v>28.7</v>
      </c>
      <c r="K30">
        <v>17.100000000000001</v>
      </c>
      <c r="L30">
        <v>19.100000000000001</v>
      </c>
      <c r="N30">
        <v>2002</v>
      </c>
      <c r="O30" s="1">
        <v>9.3387096774193576</v>
      </c>
      <c r="P30">
        <v>15.6</v>
      </c>
      <c r="Q30">
        <v>1.8</v>
      </c>
      <c r="R30">
        <v>5.0999999999999996</v>
      </c>
      <c r="T30">
        <v>2002</v>
      </c>
      <c r="U30">
        <v>109.6</v>
      </c>
      <c r="V30">
        <v>26.5</v>
      </c>
      <c r="W30">
        <v>100</v>
      </c>
      <c r="X30">
        <v>90</v>
      </c>
      <c r="AA30" s="1"/>
      <c r="AE30">
        <v>2002</v>
      </c>
      <c r="AF30">
        <v>7</v>
      </c>
      <c r="AG30">
        <v>0</v>
      </c>
      <c r="AH30" s="109">
        <v>4</v>
      </c>
      <c r="AI30" s="1">
        <v>4.5</v>
      </c>
    </row>
    <row r="31" spans="1:35">
      <c r="A31">
        <v>2003</v>
      </c>
      <c r="B31" s="1">
        <v>15.58387096774193</v>
      </c>
      <c r="C31" s="1">
        <v>22.5</v>
      </c>
      <c r="D31" s="1">
        <v>7.4249999999999998</v>
      </c>
      <c r="E31">
        <v>13.3</v>
      </c>
      <c r="F31">
        <v>12.8</v>
      </c>
      <c r="H31">
        <v>2003</v>
      </c>
      <c r="I31" s="1">
        <v>21.870967741935488</v>
      </c>
      <c r="J31">
        <v>28.2</v>
      </c>
      <c r="K31">
        <v>11</v>
      </c>
      <c r="L31">
        <v>19.100000000000001</v>
      </c>
      <c r="N31">
        <v>2003</v>
      </c>
      <c r="O31" s="1">
        <v>6.9645161290322575</v>
      </c>
      <c r="P31">
        <v>14</v>
      </c>
      <c r="Q31">
        <v>-1</v>
      </c>
      <c r="R31">
        <v>5.0999999999999996</v>
      </c>
      <c r="T31">
        <v>2003</v>
      </c>
      <c r="U31">
        <v>59.2</v>
      </c>
      <c r="V31">
        <v>18.100000000000001</v>
      </c>
      <c r="W31">
        <v>100</v>
      </c>
      <c r="X31">
        <v>90</v>
      </c>
      <c r="AA31" s="1"/>
      <c r="AE31">
        <v>2003</v>
      </c>
      <c r="AF31">
        <v>7</v>
      </c>
      <c r="AG31">
        <v>2</v>
      </c>
      <c r="AH31" s="109">
        <v>4</v>
      </c>
      <c r="AI31" s="1">
        <v>4.5</v>
      </c>
    </row>
    <row r="32" spans="1:35">
      <c r="A32">
        <v>2004</v>
      </c>
      <c r="B32" s="1">
        <v>12.086290322580643</v>
      </c>
      <c r="C32" s="1">
        <v>18.3</v>
      </c>
      <c r="D32" s="1">
        <v>5.875</v>
      </c>
      <c r="E32">
        <v>13.3</v>
      </c>
      <c r="F32">
        <v>12.8</v>
      </c>
      <c r="H32">
        <v>2004</v>
      </c>
      <c r="I32" s="1">
        <v>17.890322580645162</v>
      </c>
      <c r="J32">
        <v>23</v>
      </c>
      <c r="K32">
        <v>11.4</v>
      </c>
      <c r="L32">
        <v>19.100000000000001</v>
      </c>
      <c r="N32">
        <v>2004</v>
      </c>
      <c r="O32" s="1">
        <v>4.2870967741935466</v>
      </c>
      <c r="P32">
        <v>11.8</v>
      </c>
      <c r="Q32">
        <v>-2</v>
      </c>
      <c r="R32">
        <v>5.0999999999999996</v>
      </c>
      <c r="T32">
        <v>2004</v>
      </c>
      <c r="U32">
        <v>42.300000000000004</v>
      </c>
      <c r="V32">
        <v>7.5</v>
      </c>
      <c r="W32">
        <v>100</v>
      </c>
      <c r="X32">
        <v>90</v>
      </c>
      <c r="AA32" s="1"/>
      <c r="AE32">
        <v>2004</v>
      </c>
      <c r="AF32">
        <v>0</v>
      </c>
      <c r="AG32">
        <v>4</v>
      </c>
      <c r="AH32" s="109">
        <v>4</v>
      </c>
      <c r="AI32" s="1">
        <v>4.5</v>
      </c>
    </row>
    <row r="33" spans="1:35">
      <c r="A33">
        <v>2005</v>
      </c>
      <c r="B33" s="1">
        <v>13.74193548387097</v>
      </c>
      <c r="C33" s="1">
        <v>24.875</v>
      </c>
      <c r="D33" s="1">
        <v>5.5</v>
      </c>
      <c r="E33">
        <v>13.3</v>
      </c>
      <c r="F33">
        <v>12.8</v>
      </c>
      <c r="H33">
        <v>2005</v>
      </c>
      <c r="I33" s="1">
        <v>20.283870967741933</v>
      </c>
      <c r="J33">
        <v>31.8</v>
      </c>
      <c r="K33">
        <v>9.9</v>
      </c>
      <c r="L33">
        <v>19.100000000000001</v>
      </c>
      <c r="N33">
        <v>2005</v>
      </c>
      <c r="O33" s="1">
        <v>4.6193548387096772</v>
      </c>
      <c r="P33">
        <v>11.3</v>
      </c>
      <c r="Q33">
        <v>-3</v>
      </c>
      <c r="R33">
        <v>5.0999999999999996</v>
      </c>
      <c r="T33">
        <v>2005</v>
      </c>
      <c r="U33">
        <v>114.89999999999999</v>
      </c>
      <c r="V33">
        <v>26</v>
      </c>
      <c r="W33">
        <v>100</v>
      </c>
      <c r="X33">
        <v>90</v>
      </c>
      <c r="AE33">
        <v>2005</v>
      </c>
      <c r="AF33">
        <v>8</v>
      </c>
      <c r="AG33">
        <v>8</v>
      </c>
      <c r="AH33" s="109">
        <v>4</v>
      </c>
      <c r="AI33" s="1">
        <v>4.5</v>
      </c>
    </row>
    <row r="34" spans="1:35">
      <c r="A34">
        <v>2006</v>
      </c>
      <c r="B34" s="1">
        <v>13.094354838709679</v>
      </c>
      <c r="C34" s="1">
        <v>19.975000000000001</v>
      </c>
      <c r="D34" s="1">
        <v>6.9749999999999996</v>
      </c>
      <c r="E34">
        <v>13.3</v>
      </c>
      <c r="F34">
        <v>12.8</v>
      </c>
      <c r="H34">
        <v>2006</v>
      </c>
      <c r="I34" s="1">
        <v>18.777419354838706</v>
      </c>
      <c r="J34">
        <v>24.6</v>
      </c>
      <c r="K34">
        <v>9.6</v>
      </c>
      <c r="L34">
        <v>19.100000000000001</v>
      </c>
      <c r="N34">
        <v>2006</v>
      </c>
      <c r="O34" s="1">
        <v>4.6870967741935488</v>
      </c>
      <c r="P34">
        <v>12.5</v>
      </c>
      <c r="Q34">
        <v>-1.4</v>
      </c>
      <c r="R34">
        <v>5.0999999999999996</v>
      </c>
      <c r="T34">
        <v>2006</v>
      </c>
      <c r="U34">
        <v>120.6</v>
      </c>
      <c r="V34">
        <v>18</v>
      </c>
      <c r="W34">
        <v>100</v>
      </c>
      <c r="X34">
        <v>90</v>
      </c>
      <c r="AE34">
        <v>2006</v>
      </c>
      <c r="AF34">
        <v>0</v>
      </c>
      <c r="AG34">
        <v>5</v>
      </c>
      <c r="AH34" s="109">
        <v>4</v>
      </c>
      <c r="AI34" s="1">
        <v>4.5</v>
      </c>
    </row>
    <row r="35" spans="1:35">
      <c r="A35">
        <v>2007</v>
      </c>
      <c r="B35" s="1">
        <v>15.253225806451612</v>
      </c>
      <c r="C35" s="1">
        <v>24.6</v>
      </c>
      <c r="D35" s="1">
        <v>4.9749999999999996</v>
      </c>
      <c r="E35">
        <v>13.3</v>
      </c>
      <c r="F35">
        <v>12.8</v>
      </c>
      <c r="H35">
        <v>2007</v>
      </c>
      <c r="I35" s="1">
        <v>20.848387096774196</v>
      </c>
      <c r="J35">
        <v>31.6</v>
      </c>
      <c r="K35">
        <v>9.1999999999999993</v>
      </c>
      <c r="L35">
        <v>19.100000000000001</v>
      </c>
      <c r="N35">
        <v>2007</v>
      </c>
      <c r="O35" s="1">
        <v>6.9032258064516139</v>
      </c>
      <c r="P35">
        <v>19.8</v>
      </c>
      <c r="Q35">
        <v>-7</v>
      </c>
      <c r="R35">
        <v>5.0999999999999996</v>
      </c>
      <c r="T35">
        <v>2007</v>
      </c>
      <c r="U35">
        <v>61.6</v>
      </c>
      <c r="V35">
        <v>31.2</v>
      </c>
      <c r="W35">
        <v>100</v>
      </c>
      <c r="X35">
        <v>90</v>
      </c>
      <c r="AE35">
        <v>2007</v>
      </c>
      <c r="AF35">
        <v>8</v>
      </c>
      <c r="AG35">
        <v>4</v>
      </c>
      <c r="AH35" s="109">
        <v>4</v>
      </c>
      <c r="AI35" s="1">
        <v>4.5</v>
      </c>
    </row>
    <row r="36" spans="1:35">
      <c r="A36">
        <v>2008</v>
      </c>
      <c r="B36" s="1">
        <v>13.400806451612905</v>
      </c>
      <c r="C36" s="1">
        <v>22.95</v>
      </c>
      <c r="D36" s="1">
        <v>7.9</v>
      </c>
      <c r="E36">
        <v>13.3</v>
      </c>
      <c r="F36">
        <v>12.8</v>
      </c>
      <c r="H36">
        <v>2008</v>
      </c>
      <c r="I36" s="1">
        <v>19.303225806451607</v>
      </c>
      <c r="J36">
        <v>29.3</v>
      </c>
      <c r="K36">
        <v>8.4</v>
      </c>
      <c r="L36">
        <v>19.100000000000001</v>
      </c>
      <c r="N36">
        <v>2008</v>
      </c>
      <c r="O36" s="1">
        <v>4.9225806451612906</v>
      </c>
      <c r="P36">
        <v>11.4</v>
      </c>
      <c r="Q36">
        <v>-1.8</v>
      </c>
      <c r="R36">
        <v>5.0999999999999996</v>
      </c>
      <c r="T36">
        <v>2008</v>
      </c>
      <c r="U36">
        <v>106.9</v>
      </c>
      <c r="V36">
        <v>39.200000000000003</v>
      </c>
      <c r="W36">
        <v>100</v>
      </c>
      <c r="X36">
        <v>90</v>
      </c>
      <c r="AE36">
        <v>2008</v>
      </c>
      <c r="AF36">
        <v>4</v>
      </c>
      <c r="AG36">
        <v>4</v>
      </c>
      <c r="AH36" s="109">
        <v>4</v>
      </c>
      <c r="AI36" s="1">
        <v>4.5</v>
      </c>
    </row>
    <row r="37" spans="1:35">
      <c r="A37">
        <v>2009</v>
      </c>
      <c r="B37" s="1">
        <v>13.525806451612903</v>
      </c>
      <c r="C37" s="1">
        <v>21.324999999999999</v>
      </c>
      <c r="D37" s="1">
        <v>7.6</v>
      </c>
      <c r="E37">
        <v>13.3</v>
      </c>
      <c r="F37">
        <v>12.8</v>
      </c>
      <c r="H37">
        <v>2009</v>
      </c>
      <c r="I37" s="1">
        <v>20.4258064516129</v>
      </c>
      <c r="J37">
        <v>29.8</v>
      </c>
      <c r="K37">
        <v>11.2</v>
      </c>
      <c r="L37">
        <v>19.100000000000001</v>
      </c>
      <c r="N37">
        <v>2009</v>
      </c>
      <c r="O37" s="1">
        <v>4.0161290322580649</v>
      </c>
      <c r="P37">
        <v>12</v>
      </c>
      <c r="Q37">
        <v>-3.2</v>
      </c>
      <c r="R37">
        <v>5.0999999999999996</v>
      </c>
      <c r="T37">
        <v>2009</v>
      </c>
      <c r="U37">
        <v>86.600000000000009</v>
      </c>
      <c r="V37">
        <v>20.5</v>
      </c>
      <c r="W37">
        <v>100</v>
      </c>
      <c r="X37">
        <v>90</v>
      </c>
      <c r="AE37">
        <v>2009</v>
      </c>
      <c r="AF37">
        <v>5</v>
      </c>
      <c r="AG37">
        <v>5</v>
      </c>
      <c r="AH37" s="109">
        <v>4</v>
      </c>
      <c r="AI37" s="1">
        <v>4.5</v>
      </c>
    </row>
    <row r="38" spans="1:35">
      <c r="A38">
        <v>2010</v>
      </c>
      <c r="B38" s="1">
        <v>11.920967741935485</v>
      </c>
      <c r="C38" s="1">
        <v>16.024999999999999</v>
      </c>
      <c r="D38" s="1">
        <v>6.5750000000000002</v>
      </c>
      <c r="E38">
        <v>13.3</v>
      </c>
      <c r="F38">
        <v>12.8</v>
      </c>
      <c r="H38">
        <v>2010</v>
      </c>
      <c r="I38" s="1">
        <v>16.099999999999998</v>
      </c>
      <c r="J38">
        <v>23.3</v>
      </c>
      <c r="K38">
        <v>7.5</v>
      </c>
      <c r="L38">
        <v>19.100000000000001</v>
      </c>
      <c r="N38">
        <v>2010</v>
      </c>
      <c r="O38" s="1">
        <v>7.3096774193548386</v>
      </c>
      <c r="P38">
        <v>10.3</v>
      </c>
      <c r="Q38">
        <v>3.1</v>
      </c>
      <c r="R38">
        <v>5.0999999999999996</v>
      </c>
      <c r="T38">
        <v>2010</v>
      </c>
      <c r="U38">
        <v>380.6</v>
      </c>
      <c r="V38">
        <v>88.5</v>
      </c>
      <c r="W38">
        <v>100</v>
      </c>
      <c r="X38">
        <v>90</v>
      </c>
      <c r="AE38">
        <v>2010</v>
      </c>
      <c r="AF38">
        <v>0</v>
      </c>
      <c r="AG38">
        <v>0</v>
      </c>
      <c r="AH38" s="109">
        <v>4</v>
      </c>
      <c r="AI38" s="1">
        <v>4.5</v>
      </c>
    </row>
    <row r="39" spans="1:35">
      <c r="A39">
        <v>2011</v>
      </c>
      <c r="B39" s="1">
        <v>12.704032258064521</v>
      </c>
      <c r="C39" s="1">
        <v>21.6</v>
      </c>
      <c r="D39" s="1">
        <v>1.7749999999999999</v>
      </c>
      <c r="E39">
        <v>13.3</v>
      </c>
      <c r="F39">
        <v>12.8</v>
      </c>
      <c r="H39">
        <v>2011</v>
      </c>
      <c r="I39" s="1">
        <v>20.341935483870969</v>
      </c>
      <c r="J39">
        <v>28.7</v>
      </c>
      <c r="K39">
        <v>5.7</v>
      </c>
      <c r="L39">
        <v>19.100000000000001</v>
      </c>
      <c r="N39">
        <v>2011</v>
      </c>
      <c r="O39" s="1">
        <v>3.2645161290322586</v>
      </c>
      <c r="P39">
        <v>12.9</v>
      </c>
      <c r="Q39">
        <v>-5.7</v>
      </c>
      <c r="R39">
        <v>5.0999999999999996</v>
      </c>
      <c r="T39">
        <v>2011</v>
      </c>
      <c r="U39">
        <v>118.39999999999998</v>
      </c>
      <c r="V39">
        <v>36.6</v>
      </c>
      <c r="W39">
        <v>100</v>
      </c>
      <c r="X39">
        <v>90</v>
      </c>
      <c r="AE39">
        <v>2011</v>
      </c>
      <c r="AF39">
        <v>9</v>
      </c>
      <c r="AG39">
        <v>11</v>
      </c>
      <c r="AH39" s="109">
        <v>4</v>
      </c>
      <c r="AI39" s="1">
        <v>4.5</v>
      </c>
    </row>
    <row r="40" spans="1:35">
      <c r="A40">
        <v>2012</v>
      </c>
      <c r="B40" s="1">
        <v>15.003225806451615</v>
      </c>
      <c r="C40" s="1">
        <v>23.024999999999999</v>
      </c>
      <c r="D40" s="1">
        <v>5.9250000000000007</v>
      </c>
      <c r="E40">
        <v>13.3</v>
      </c>
      <c r="F40">
        <v>12.8</v>
      </c>
      <c r="H40">
        <v>2012</v>
      </c>
      <c r="I40" s="1">
        <v>23.1</v>
      </c>
      <c r="J40">
        <v>31.6</v>
      </c>
      <c r="K40">
        <v>10.8</v>
      </c>
      <c r="L40">
        <v>19.100000000000001</v>
      </c>
      <c r="N40">
        <v>2012</v>
      </c>
      <c r="O40" s="1">
        <v>5.6806451612903217</v>
      </c>
      <c r="P40">
        <v>13.1</v>
      </c>
      <c r="Q40">
        <v>-5.2</v>
      </c>
      <c r="R40">
        <v>5.0999999999999996</v>
      </c>
      <c r="T40">
        <v>2012</v>
      </c>
      <c r="U40">
        <v>64.900000000000006</v>
      </c>
      <c r="V40">
        <v>23.7</v>
      </c>
      <c r="W40">
        <v>100</v>
      </c>
      <c r="X40">
        <v>90</v>
      </c>
      <c r="AE40">
        <v>2012</v>
      </c>
      <c r="AF40">
        <v>16</v>
      </c>
      <c r="AG40">
        <v>1</v>
      </c>
      <c r="AH40" s="109">
        <v>4</v>
      </c>
      <c r="AI40" s="1">
        <v>4.5</v>
      </c>
    </row>
    <row r="41" spans="1:35">
      <c r="A41">
        <v>2013</v>
      </c>
      <c r="B41" s="1">
        <v>13.850806451612906</v>
      </c>
      <c r="C41" s="1">
        <v>21.5</v>
      </c>
      <c r="D41" s="1">
        <v>8.5749999999999993</v>
      </c>
      <c r="E41">
        <v>13.3</v>
      </c>
      <c r="F41">
        <v>12.8</v>
      </c>
      <c r="H41">
        <v>2013</v>
      </c>
      <c r="I41" s="1">
        <v>19.70645161290323</v>
      </c>
      <c r="J41">
        <v>28</v>
      </c>
      <c r="K41">
        <v>10.1</v>
      </c>
      <c r="L41">
        <v>19.100000000000001</v>
      </c>
      <c r="N41">
        <v>2013</v>
      </c>
      <c r="O41" s="1">
        <v>8.993548387096773</v>
      </c>
      <c r="P41">
        <v>18</v>
      </c>
      <c r="Q41">
        <v>2.1</v>
      </c>
      <c r="R41">
        <v>5.0999999999999996</v>
      </c>
      <c r="T41">
        <v>2013</v>
      </c>
      <c r="U41">
        <v>96.8</v>
      </c>
      <c r="V41">
        <v>16.7</v>
      </c>
      <c r="W41">
        <v>100</v>
      </c>
      <c r="X41">
        <v>90</v>
      </c>
      <c r="AE41">
        <v>2013</v>
      </c>
      <c r="AF41">
        <v>5</v>
      </c>
      <c r="AG41">
        <v>0</v>
      </c>
      <c r="AH41" s="109">
        <v>4</v>
      </c>
      <c r="AI41" s="1">
        <v>4.5</v>
      </c>
    </row>
    <row r="42" spans="1:35">
      <c r="A42">
        <v>2014</v>
      </c>
      <c r="B42" s="1">
        <v>12.787903225806449</v>
      </c>
      <c r="C42" s="1">
        <v>23.824999999999999</v>
      </c>
      <c r="D42" s="1">
        <v>4.45</v>
      </c>
      <c r="E42">
        <v>13.3</v>
      </c>
      <c r="F42">
        <v>12.8</v>
      </c>
      <c r="H42">
        <v>2014</v>
      </c>
      <c r="I42" s="1">
        <v>17.819354838709678</v>
      </c>
      <c r="J42">
        <v>27.5</v>
      </c>
      <c r="K42">
        <v>8.9</v>
      </c>
      <c r="L42">
        <v>19.100000000000001</v>
      </c>
      <c r="N42">
        <v>2014</v>
      </c>
      <c r="O42" s="1">
        <v>6.6967741935483867</v>
      </c>
      <c r="P42">
        <v>14.9</v>
      </c>
      <c r="Q42">
        <v>-3.1</v>
      </c>
      <c r="R42">
        <v>5.0999999999999996</v>
      </c>
      <c r="T42">
        <v>2014</v>
      </c>
      <c r="U42">
        <v>190.89999999999998</v>
      </c>
      <c r="V42">
        <v>43.1</v>
      </c>
      <c r="W42">
        <v>100</v>
      </c>
      <c r="X42">
        <v>90</v>
      </c>
      <c r="AE42">
        <v>2014</v>
      </c>
      <c r="AF42">
        <v>4</v>
      </c>
      <c r="AG42">
        <v>1</v>
      </c>
      <c r="AH42" s="109">
        <v>4</v>
      </c>
      <c r="AI42" s="1">
        <v>4.5</v>
      </c>
    </row>
    <row r="43" spans="1:35">
      <c r="A43">
        <v>2015</v>
      </c>
      <c r="B43" s="1">
        <v>12.70967741935484</v>
      </c>
      <c r="C43" s="1">
        <v>20.350000000000001</v>
      </c>
      <c r="D43" s="1">
        <v>8.1</v>
      </c>
      <c r="E43" s="1">
        <v>13.3</v>
      </c>
      <c r="F43" s="1">
        <v>12.8</v>
      </c>
      <c r="H43">
        <v>2015</v>
      </c>
      <c r="I43" s="1">
        <v>17.625806451612899</v>
      </c>
      <c r="J43">
        <v>24.6</v>
      </c>
      <c r="K43">
        <v>11.9</v>
      </c>
      <c r="L43">
        <v>19.100000000000001</v>
      </c>
      <c r="N43">
        <v>2015</v>
      </c>
      <c r="O43" s="1">
        <v>5.8322580645161288</v>
      </c>
      <c r="P43">
        <v>12.7</v>
      </c>
      <c r="Q43">
        <v>-1.8</v>
      </c>
      <c r="R43">
        <v>5.0999999999999996</v>
      </c>
      <c r="T43">
        <v>2015</v>
      </c>
      <c r="U43">
        <v>70.3</v>
      </c>
      <c r="V43">
        <v>10.9</v>
      </c>
      <c r="W43">
        <v>100</v>
      </c>
      <c r="X43">
        <v>90</v>
      </c>
      <c r="AE43">
        <v>2015</v>
      </c>
      <c r="AF43">
        <v>0</v>
      </c>
      <c r="AG43">
        <v>6</v>
      </c>
      <c r="AH43" s="109">
        <v>4</v>
      </c>
      <c r="AI43" s="1">
        <v>4.5</v>
      </c>
    </row>
    <row r="44" spans="1:35" ht="24" customHeight="1">
      <c r="B44" s="1"/>
      <c r="C44" s="1"/>
      <c r="D44" s="1"/>
    </row>
    <row r="45" spans="1:35">
      <c r="B45" s="1"/>
      <c r="C45" s="1"/>
      <c r="D45" s="1"/>
    </row>
    <row r="46" spans="1:35">
      <c r="Q46" s="1"/>
    </row>
    <row r="47" spans="1:35">
      <c r="C47" s="1"/>
      <c r="D47" s="1"/>
      <c r="H47" s="109"/>
      <c r="J47" s="1"/>
      <c r="K47" s="1"/>
      <c r="P47" s="109"/>
      <c r="Q47" s="1"/>
    </row>
    <row r="48" spans="1:35">
      <c r="C48" s="1"/>
      <c r="D48" s="1"/>
      <c r="H48" s="109"/>
      <c r="J48" s="1"/>
      <c r="K48" s="1"/>
      <c r="P48" s="109"/>
      <c r="Q48" s="1"/>
    </row>
    <row r="49" spans="3:17">
      <c r="C49" s="1"/>
      <c r="D49" s="1"/>
      <c r="H49" s="109"/>
      <c r="J49" s="1"/>
      <c r="K49" s="1"/>
      <c r="P49" s="109"/>
      <c r="Q49" s="1"/>
    </row>
    <row r="50" spans="3:17">
      <c r="C50" s="1"/>
      <c r="D50" s="1"/>
      <c r="H50" s="109"/>
      <c r="J50" s="1"/>
      <c r="K50" s="1"/>
      <c r="P50" s="109"/>
      <c r="Q50" s="1"/>
    </row>
    <row r="51" spans="3:17">
      <c r="C51" s="1"/>
      <c r="D51" s="1"/>
      <c r="H51" s="109"/>
      <c r="J51" s="1"/>
      <c r="K51" s="1"/>
      <c r="P51" s="109"/>
      <c r="Q51" s="1"/>
    </row>
    <row r="52" spans="3:17">
      <c r="C52" s="1"/>
      <c r="D52" s="1"/>
      <c r="H52" s="109"/>
      <c r="J52" s="1"/>
      <c r="K52" s="1"/>
      <c r="P52" s="109"/>
      <c r="Q52" s="1"/>
    </row>
    <row r="53" spans="3:17">
      <c r="C53" s="1"/>
      <c r="D53" s="1"/>
      <c r="H53" s="109"/>
      <c r="J53" s="1"/>
      <c r="K53" s="1"/>
      <c r="P53" s="109"/>
      <c r="Q53" s="1"/>
    </row>
    <row r="54" spans="3:17">
      <c r="C54" s="1"/>
      <c r="D54" s="1"/>
      <c r="H54" s="109"/>
      <c r="J54" s="1"/>
      <c r="K54" s="1"/>
      <c r="P54" s="109"/>
      <c r="Q54" s="1"/>
    </row>
    <row r="55" spans="3:17">
      <c r="C55" s="1"/>
      <c r="D55" s="1"/>
      <c r="H55" s="109"/>
      <c r="J55" s="1"/>
      <c r="K55" s="1"/>
      <c r="P55" s="109"/>
      <c r="Q55" s="1"/>
    </row>
    <row r="56" spans="3:17">
      <c r="C56" s="1"/>
      <c r="D56" s="1"/>
      <c r="H56" s="109"/>
      <c r="J56" s="1"/>
      <c r="K56" s="1"/>
      <c r="P56" s="109"/>
      <c r="Q56" s="1"/>
    </row>
    <row r="57" spans="3:17">
      <c r="C57" s="1"/>
      <c r="D57" s="1"/>
      <c r="H57" s="109"/>
      <c r="J57" s="1"/>
      <c r="K57" s="1"/>
      <c r="P57" s="109"/>
      <c r="Q57" s="1"/>
    </row>
    <row r="58" spans="3:17">
      <c r="C58" s="1"/>
      <c r="D58" s="1"/>
      <c r="H58" s="109"/>
      <c r="J58" s="1"/>
      <c r="K58" s="1"/>
      <c r="P58" s="109"/>
      <c r="Q58" s="1"/>
    </row>
    <row r="59" spans="3:17">
      <c r="C59" s="1"/>
      <c r="D59" s="1"/>
      <c r="H59" s="109"/>
      <c r="J59" s="1"/>
      <c r="K59" s="1"/>
      <c r="P59" s="109"/>
      <c r="Q59" s="1"/>
    </row>
    <row r="60" spans="3:17">
      <c r="C60" s="1"/>
      <c r="D60" s="1"/>
      <c r="H60" s="109"/>
      <c r="J60" s="1"/>
      <c r="K60" s="1"/>
      <c r="P60" s="109"/>
      <c r="Q60" s="1"/>
    </row>
    <row r="61" spans="3:17">
      <c r="C61" s="1"/>
      <c r="D61" s="1"/>
      <c r="H61" s="109"/>
      <c r="J61" s="1"/>
      <c r="K61" s="1"/>
      <c r="P61" s="109"/>
      <c r="Q61" s="1"/>
    </row>
    <row r="62" spans="3:17">
      <c r="C62" s="1"/>
      <c r="D62" s="1"/>
      <c r="H62" s="109"/>
      <c r="J62" s="1"/>
      <c r="K62" s="1"/>
      <c r="P62" s="109"/>
      <c r="Q62" s="1"/>
    </row>
    <row r="63" spans="3:17">
      <c r="C63" s="1"/>
      <c r="D63" s="1"/>
      <c r="H63" s="109"/>
      <c r="J63" s="1"/>
      <c r="K63" s="1"/>
      <c r="P63" s="109"/>
      <c r="Q63" s="1"/>
    </row>
    <row r="64" spans="3:17">
      <c r="C64" s="1"/>
      <c r="D64" s="1"/>
      <c r="H64" s="109"/>
      <c r="J64" s="1"/>
      <c r="K64" s="1"/>
      <c r="P64" s="109"/>
      <c r="Q64" s="1"/>
    </row>
    <row r="65" spans="3:17">
      <c r="C65" s="1"/>
      <c r="D65" s="1"/>
      <c r="H65" s="109"/>
      <c r="J65" s="1"/>
      <c r="K65" s="1"/>
      <c r="P65" s="109"/>
      <c r="Q65" s="1"/>
    </row>
    <row r="66" spans="3:17">
      <c r="C66" s="1"/>
      <c r="D66" s="1"/>
      <c r="H66" s="109"/>
      <c r="J66" s="1"/>
      <c r="K66" s="1"/>
      <c r="P66" s="109"/>
      <c r="Q66" s="1"/>
    </row>
    <row r="67" spans="3:17">
      <c r="C67" s="1"/>
      <c r="D67" s="1"/>
      <c r="H67" s="109"/>
      <c r="J67" s="1"/>
      <c r="K67" s="1"/>
      <c r="P67" s="109"/>
      <c r="Q67" s="1"/>
    </row>
    <row r="68" spans="3:17">
      <c r="C68" s="1"/>
      <c r="D68" s="1"/>
      <c r="H68" s="109"/>
      <c r="J68" s="1"/>
      <c r="K68" s="1"/>
      <c r="P68" s="109"/>
      <c r="Q68" s="1"/>
    </row>
    <row r="69" spans="3:17">
      <c r="C69" s="1"/>
      <c r="D69" s="1"/>
      <c r="H69" s="109"/>
      <c r="J69" s="1"/>
      <c r="K69" s="1"/>
      <c r="P69" s="109"/>
      <c r="Q69" s="1"/>
    </row>
    <row r="70" spans="3:17">
      <c r="C70" s="1"/>
      <c r="D70" s="1"/>
      <c r="H70" s="109"/>
      <c r="J70" s="1"/>
      <c r="K70" s="1"/>
      <c r="P70" s="109"/>
      <c r="Q70" s="1"/>
    </row>
    <row r="71" spans="3:17">
      <c r="C71" s="1"/>
      <c r="D71" s="1"/>
      <c r="H71" s="109"/>
      <c r="J71" s="1"/>
      <c r="K71" s="1"/>
      <c r="P71" s="109"/>
      <c r="Q71" s="1"/>
    </row>
    <row r="72" spans="3:17">
      <c r="C72" s="1"/>
      <c r="D72" s="1"/>
      <c r="H72" s="109"/>
      <c r="J72" s="1"/>
      <c r="K72" s="1"/>
      <c r="P72" s="109"/>
      <c r="Q72" s="1"/>
    </row>
    <row r="73" spans="3:17">
      <c r="C73" s="1"/>
      <c r="D73" s="1"/>
      <c r="H73" s="109"/>
      <c r="J73" s="1"/>
      <c r="K73" s="1"/>
      <c r="P73" s="109"/>
      <c r="Q73" s="1"/>
    </row>
    <row r="74" spans="3:17">
      <c r="C74" s="1"/>
      <c r="D74" s="1"/>
      <c r="H74" s="109"/>
      <c r="J74" s="1"/>
      <c r="K74" s="1"/>
      <c r="P74" s="109"/>
      <c r="Q74" s="1"/>
    </row>
    <row r="75" spans="3:17">
      <c r="C75" s="1"/>
      <c r="D75" s="1"/>
      <c r="H75" s="109"/>
      <c r="J75" s="1"/>
      <c r="K75" s="1"/>
      <c r="P75" s="109"/>
      <c r="Q75" s="1"/>
    </row>
    <row r="76" spans="3:17">
      <c r="C76" s="1"/>
      <c r="D76" s="1"/>
      <c r="H76" s="109"/>
      <c r="J76" s="1"/>
      <c r="K76" s="1"/>
      <c r="P76" s="109"/>
      <c r="Q76" s="1"/>
    </row>
    <row r="77" spans="3:17">
      <c r="C77" s="1"/>
      <c r="D77" s="1"/>
      <c r="H77" s="109"/>
      <c r="J77" s="1"/>
      <c r="K77" s="1"/>
      <c r="P77" s="109"/>
      <c r="Q77" s="1"/>
    </row>
    <row r="78" spans="3:17">
      <c r="C78" s="1"/>
      <c r="D78" s="1"/>
      <c r="H78" s="109"/>
      <c r="J78" s="1"/>
      <c r="K78" s="1"/>
      <c r="P78" s="109"/>
      <c r="Q78" s="1"/>
    </row>
    <row r="79" spans="3:17">
      <c r="C79" s="1"/>
      <c r="D79" s="1"/>
      <c r="H79" s="109"/>
      <c r="J79" s="1"/>
      <c r="K79" s="1"/>
      <c r="P79" s="109"/>
      <c r="Q79" s="1"/>
    </row>
    <row r="80" spans="3:17">
      <c r="C80" s="1"/>
      <c r="D80" s="1"/>
      <c r="H80" s="109"/>
      <c r="J80" s="1"/>
      <c r="K80" s="1"/>
      <c r="P80" s="109"/>
      <c r="Q80" s="1"/>
    </row>
    <row r="81" spans="3:17">
      <c r="C81" s="1"/>
      <c r="D81" s="1"/>
      <c r="H81" s="109"/>
      <c r="J81" s="1"/>
      <c r="K81" s="1"/>
      <c r="P81" s="109"/>
      <c r="Q81" s="1"/>
    </row>
    <row r="82" spans="3:17">
      <c r="C82" s="1"/>
      <c r="D82" s="1"/>
      <c r="H82" s="109"/>
      <c r="J82" s="1"/>
      <c r="K82" s="1"/>
      <c r="P82" s="109"/>
      <c r="Q82" s="1"/>
    </row>
    <row r="83" spans="3:17">
      <c r="C83" s="1"/>
      <c r="D83" s="1"/>
      <c r="H83" s="109"/>
      <c r="J83" s="1"/>
      <c r="K83" s="1"/>
      <c r="P83" s="109"/>
      <c r="Q83" s="1"/>
    </row>
    <row r="84" spans="3:17">
      <c r="C84" s="1"/>
      <c r="D84" s="1"/>
      <c r="H84" s="109"/>
      <c r="J84" s="1"/>
      <c r="K84" s="1"/>
      <c r="P84" s="109"/>
      <c r="Q84" s="1"/>
    </row>
    <row r="85" spans="3:17">
      <c r="C85" s="1"/>
      <c r="D85" s="1"/>
      <c r="H85" s="109"/>
      <c r="J85" s="1"/>
      <c r="K85" s="1"/>
      <c r="P85" s="109"/>
      <c r="Q85" s="1"/>
    </row>
    <row r="86" spans="3:17">
      <c r="C86" s="1"/>
      <c r="D86" s="1"/>
      <c r="H86" s="109"/>
      <c r="J86" s="1"/>
      <c r="K86" s="1"/>
      <c r="P86" s="109"/>
      <c r="Q86" s="1"/>
    </row>
  </sheetData>
  <sortState ref="T4:V43">
    <sortCondition ref="T4:T4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grafy</vt:lpstr>
      </vt:variant>
      <vt:variant>
        <vt:i4>6</vt:i4>
      </vt:variant>
    </vt:vector>
  </HeadingPairs>
  <TitlesOfParts>
    <vt:vector size="11" baseType="lpstr">
      <vt:lpstr>prům. teplota</vt:lpstr>
      <vt:lpstr>max. teplota</vt:lpstr>
      <vt:lpstr>minimální teplota</vt:lpstr>
      <vt:lpstr>srážky</vt:lpstr>
      <vt:lpstr>data pro grafy</vt:lpstr>
      <vt:lpstr>Graf1</vt:lpstr>
      <vt:lpstr>Graf2</vt:lpstr>
      <vt:lpstr>Graf3</vt:lpstr>
      <vt:lpstr>Graf4</vt:lpstr>
      <vt:lpstr>Graf5</vt:lpstr>
      <vt:lpstr>Graf6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SPTJS</dc:creator>
  <cp:lastModifiedBy>Macháč</cp:lastModifiedBy>
  <dcterms:created xsi:type="dcterms:W3CDTF">2013-12-28T09:51:18Z</dcterms:created>
  <dcterms:modified xsi:type="dcterms:W3CDTF">2015-06-02T15:32:25Z</dcterms:modified>
</cp:coreProperties>
</file>