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5" windowWidth="19155" windowHeight="11820"/>
  </bookViews>
  <sheets>
    <sheet name="prům. teplota" sheetId="2" r:id="rId1"/>
    <sheet name="max. teplota" sheetId="3" r:id="rId2"/>
    <sheet name="minimální teplota" sheetId="5" r:id="rId3"/>
    <sheet name="srážky" sheetId="6" r:id="rId4"/>
    <sheet name="Graf1" sheetId="20" r:id="rId5"/>
    <sheet name="Graf2" sheetId="10" r:id="rId6"/>
    <sheet name="Graf3" sheetId="11" r:id="rId7"/>
    <sheet name="Graf4" sheetId="8" r:id="rId8"/>
    <sheet name="Graf5" sheetId="12" r:id="rId9"/>
    <sheet name="Graf6" sheetId="14" r:id="rId10"/>
    <sheet name="data pro grafy" sheetId="1" r:id="rId11"/>
  </sheets>
  <calcPr calcId="125725"/>
</workbook>
</file>

<file path=xl/calcChain.xml><?xml version="1.0" encoding="utf-8"?>
<calcChain xmlns="http://schemas.openxmlformats.org/spreadsheetml/2006/main">
  <c r="N6" i="2"/>
  <c r="S47" i="6" l="1"/>
  <c r="R47"/>
  <c r="Q47"/>
  <c r="S46" l="1"/>
  <c r="R46"/>
  <c r="Q46"/>
  <c r="K46"/>
  <c r="C46" l="1"/>
  <c r="S45"/>
  <c r="R45"/>
  <c r="Q45"/>
  <c r="N45"/>
  <c r="K45"/>
  <c r="K48" l="1"/>
  <c r="K47"/>
  <c r="P46" i="5"/>
  <c r="E46"/>
  <c r="C46"/>
  <c r="P45"/>
  <c r="P48" s="1"/>
  <c r="P46" i="3"/>
  <c r="E46"/>
  <c r="P47" i="5" l="1"/>
  <c r="C46" i="3"/>
  <c r="P45"/>
  <c r="P47" l="1"/>
  <c r="P48"/>
  <c r="P46" i="2"/>
  <c r="E46" l="1"/>
  <c r="C46"/>
  <c r="P45" l="1"/>
  <c r="P48" l="1"/>
  <c r="P47"/>
</calcChain>
</file>

<file path=xl/sharedStrings.xml><?xml version="1.0" encoding="utf-8"?>
<sst xmlns="http://schemas.openxmlformats.org/spreadsheetml/2006/main" count="299" uniqueCount="148">
  <si>
    <t>rok</t>
  </si>
  <si>
    <t>měsíční prům. teplota</t>
  </si>
  <si>
    <t>denní tepl. max.</t>
  </si>
  <si>
    <t>denní tepl. min.</t>
  </si>
  <si>
    <t>průměr 40 let</t>
  </si>
  <si>
    <t>Graf č. 1</t>
  </si>
  <si>
    <t xml:space="preserve">Průměrné teploty </t>
  </si>
  <si>
    <t>Datum</t>
  </si>
  <si>
    <t>1976 -2015</t>
  </si>
  <si>
    <t>průměr</t>
  </si>
  <si>
    <t>prům.t</t>
  </si>
  <si>
    <t>t max</t>
  </si>
  <si>
    <t>t min</t>
  </si>
  <si>
    <t>pent.1</t>
  </si>
  <si>
    <t>dek. 1</t>
  </si>
  <si>
    <t>počet dnů sprůměrnou teplotou:</t>
  </si>
  <si>
    <t>%</t>
  </si>
  <si>
    <t xml:space="preserve">počet dnů </t>
  </si>
  <si>
    <t>celkem</t>
  </si>
  <si>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</t>
    </r>
  </si>
  <si>
    <t>sm.odch.</t>
  </si>
  <si>
    <t>prům + sm. odch.</t>
  </si>
  <si>
    <t>prům- sm. odch.</t>
  </si>
  <si>
    <t>pořadí od nejvyšší po nejnižší teplotou</t>
  </si>
  <si>
    <t>červeně jsou označeny teplotně nadnormální roky, modře podnormélní</t>
  </si>
  <si>
    <t>prům. t.</t>
  </si>
  <si>
    <t xml:space="preserve">pořadí </t>
  </si>
  <si>
    <t>1976-2015</t>
  </si>
  <si>
    <t>maxim.sráž.</t>
  </si>
  <si>
    <t>poč.</t>
  </si>
  <si>
    <t>mm</t>
  </si>
  <si>
    <t>sr.dnů</t>
  </si>
  <si>
    <t>pent. 1</t>
  </si>
  <si>
    <t>dek.  1</t>
  </si>
  <si>
    <t>úhrn</t>
  </si>
  <si>
    <t xml:space="preserve">Srážky </t>
  </si>
  <si>
    <t>mm srážek</t>
  </si>
  <si>
    <t>pořadí podle množství srážek</t>
  </si>
  <si>
    <t>maximální srážky za den</t>
  </si>
  <si>
    <t>počty srážkových dnů</t>
  </si>
  <si>
    <t>nad 1 mm</t>
  </si>
  <si>
    <t>nad 10 mm</t>
  </si>
  <si>
    <t>max.</t>
  </si>
  <si>
    <t>min.</t>
  </si>
  <si>
    <t xml:space="preserve">Průběh průměrných teplot </t>
  </si>
  <si>
    <t xml:space="preserve">Průběh maximálních teplot </t>
  </si>
  <si>
    <t>měsíční</t>
  </si>
  <si>
    <t>Graf č.2</t>
  </si>
  <si>
    <t>Graf č.3</t>
  </si>
  <si>
    <t xml:space="preserve">Průběh minimálních teplot </t>
  </si>
  <si>
    <t>graf č.4</t>
  </si>
  <si>
    <t>srážky</t>
  </si>
  <si>
    <t xml:space="preserve">Maximální teploty </t>
  </si>
  <si>
    <t xml:space="preserve">Minimální teploty </t>
  </si>
  <si>
    <t>Měsíční průměr minimálních teplot</t>
  </si>
  <si>
    <t>Měsíční průměr maximálníchh teplot</t>
  </si>
  <si>
    <t>měsíční prům. max.t</t>
  </si>
  <si>
    <t>měsíční úhrn</t>
  </si>
  <si>
    <t>denní  max.</t>
  </si>
  <si>
    <t>graf č 5</t>
  </si>
  <si>
    <t>průměrná teplota v pětiletých a desetiletých období</t>
  </si>
  <si>
    <t>1976-1985</t>
  </si>
  <si>
    <t>1986-1995</t>
  </si>
  <si>
    <t>1996-2005</t>
  </si>
  <si>
    <t>2006-2015</t>
  </si>
  <si>
    <t>1976-1980</t>
  </si>
  <si>
    <t>1981-1985</t>
  </si>
  <si>
    <t>1986-1990</t>
  </si>
  <si>
    <t>1991-1995</t>
  </si>
  <si>
    <t>1996-2000</t>
  </si>
  <si>
    <t>2001-2005</t>
  </si>
  <si>
    <t>2006-2010</t>
  </si>
  <si>
    <t>2011-2015</t>
  </si>
  <si>
    <t>období</t>
  </si>
  <si>
    <t>graf. č 6</t>
  </si>
  <si>
    <t xml:space="preserve">počty dnů </t>
  </si>
  <si>
    <t>extrémy</t>
  </si>
  <si>
    <t>extrém</t>
  </si>
  <si>
    <t>(nad nebo pod sm. odch. od průměru)</t>
  </si>
  <si>
    <t>průměr 1901-1950</t>
  </si>
  <si>
    <t>letní</t>
  </si>
  <si>
    <t>tropické</t>
  </si>
  <si>
    <t>průměr 1900-1950</t>
  </si>
  <si>
    <t>1900-1950</t>
  </si>
  <si>
    <t>červen</t>
  </si>
  <si>
    <t>nad 26</t>
  </si>
  <si>
    <t>24-25,9</t>
  </si>
  <si>
    <t>22-23,9</t>
  </si>
  <si>
    <t>20-21,9</t>
  </si>
  <si>
    <t>18-19,9</t>
  </si>
  <si>
    <t>16-17,9</t>
  </si>
  <si>
    <t>14-15,9</t>
  </si>
  <si>
    <t>12-13,9</t>
  </si>
  <si>
    <t>10-11,9</t>
  </si>
  <si>
    <t>8-9,9</t>
  </si>
  <si>
    <t>6-7,9</t>
  </si>
  <si>
    <t>4-5,9</t>
  </si>
  <si>
    <t>2-3,9</t>
  </si>
  <si>
    <t>0-1,9</t>
  </si>
  <si>
    <t>tropické-průměr</t>
  </si>
  <si>
    <t>32-33,9</t>
  </si>
  <si>
    <t>30-31,9</t>
  </si>
  <si>
    <t>28-29,9</t>
  </si>
  <si>
    <t>26-27,9</t>
  </si>
  <si>
    <t>1984</t>
  </si>
  <si>
    <t>1987</t>
  </si>
  <si>
    <t>1981</t>
  </si>
  <si>
    <t>1977</t>
  </si>
  <si>
    <t>2007</t>
  </si>
  <si>
    <t>1991</t>
  </si>
  <si>
    <t>1976</t>
  </si>
  <si>
    <t>2000</t>
  </si>
  <si>
    <t>1998</t>
  </si>
  <si>
    <t>1994</t>
  </si>
  <si>
    <t>2006</t>
  </si>
  <si>
    <t>2003</t>
  </si>
  <si>
    <t>2010</t>
  </si>
  <si>
    <t>1978</t>
  </si>
  <si>
    <t>2005</t>
  </si>
  <si>
    <t>1989</t>
  </si>
  <si>
    <t>2014</t>
  </si>
  <si>
    <t>2012</t>
  </si>
  <si>
    <t>1996</t>
  </si>
  <si>
    <t>2013</t>
  </si>
  <si>
    <t>1985</t>
  </si>
  <si>
    <t>2008</t>
  </si>
  <si>
    <t>1983</t>
  </si>
  <si>
    <t>1980</t>
  </si>
  <si>
    <t>1997</t>
  </si>
  <si>
    <t>1992</t>
  </si>
  <si>
    <t>1986</t>
  </si>
  <si>
    <t>1999</t>
  </si>
  <si>
    <t>nad 22</t>
  </si>
  <si>
    <t>20,1-22</t>
  </si>
  <si>
    <t>18,1-20</t>
  </si>
  <si>
    <t>16,1-18</t>
  </si>
  <si>
    <t>14,1-16</t>
  </si>
  <si>
    <t>12,1-14</t>
  </si>
  <si>
    <t>10,1-12</t>
  </si>
  <si>
    <t>6,1-8</t>
  </si>
  <si>
    <t>4,1-6</t>
  </si>
  <si>
    <t>2,1-4</t>
  </si>
  <si>
    <t>0-2</t>
  </si>
  <si>
    <t>-0,1 až -1,9</t>
  </si>
  <si>
    <t>-2 až -3,9</t>
  </si>
  <si>
    <t>1979</t>
  </si>
  <si>
    <t>letní- průměr</t>
  </si>
  <si>
    <t>8,1-10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</si>
</sst>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_)"/>
    <numFmt numFmtId="166" formatCode="0_)"/>
  </numFmts>
  <fonts count="10">
    <font>
      <sz val="10"/>
      <color theme="1"/>
      <name val="Arial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164" fontId="0" fillId="0" borderId="0" xfId="0" applyNumberFormat="1"/>
    <xf numFmtId="0" fontId="1" fillId="0" borderId="0" xfId="0" applyFont="1" applyFill="1" applyAlignment="1" applyProtection="1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 applyProtection="1"/>
    <xf numFmtId="0" fontId="2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 applyProtection="1"/>
    <xf numFmtId="0" fontId="2" fillId="0" borderId="1" xfId="0" applyFont="1" applyFill="1" applyBorder="1" applyProtection="1"/>
    <xf numFmtId="165" fontId="2" fillId="0" borderId="6" xfId="0" applyNumberFormat="1" applyFont="1" applyFill="1" applyBorder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Protection="1"/>
    <xf numFmtId="165" fontId="2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165" fontId="2" fillId="0" borderId="8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3" fillId="0" borderId="7" xfId="0" applyFont="1" applyFill="1" applyBorder="1" applyProtection="1"/>
    <xf numFmtId="0" fontId="3" fillId="0" borderId="3" xfId="0" applyFont="1" applyFill="1" applyBorder="1" applyAlignment="1" applyProtection="1"/>
    <xf numFmtId="0" fontId="3" fillId="0" borderId="9" xfId="0" applyFont="1" applyFill="1" applyBorder="1" applyAlignment="1" applyProtection="1"/>
    <xf numFmtId="165" fontId="2" fillId="0" borderId="10" xfId="0" applyNumberFormat="1" applyFont="1" applyFill="1" applyBorder="1" applyProtection="1"/>
    <xf numFmtId="0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0" fillId="2" borderId="0" xfId="0" applyNumberFormat="1" applyFill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164" fontId="0" fillId="0" borderId="13" xfId="0" applyNumberFormat="1" applyBorder="1"/>
    <xf numFmtId="0" fontId="0" fillId="0" borderId="16" xfId="0" applyBorder="1"/>
    <xf numFmtId="0" fontId="0" fillId="0" borderId="21" xfId="0" applyBorder="1"/>
    <xf numFmtId="0" fontId="0" fillId="0" borderId="14" xfId="0" applyBorder="1"/>
    <xf numFmtId="0" fontId="0" fillId="0" borderId="4" xfId="0" applyBorder="1"/>
    <xf numFmtId="164" fontId="0" fillId="0" borderId="15" xfId="0" applyNumberFormat="1" applyBorder="1"/>
    <xf numFmtId="164" fontId="0" fillId="0" borderId="19" xfId="0" applyNumberFormat="1" applyBorder="1"/>
    <xf numFmtId="0" fontId="0" fillId="0" borderId="17" xfId="0" applyBorder="1"/>
    <xf numFmtId="0" fontId="6" fillId="0" borderId="31" xfId="0" applyFont="1" applyFill="1" applyBorder="1" applyAlignment="1" applyProtection="1"/>
    <xf numFmtId="0" fontId="6" fillId="0" borderId="34" xfId="0" applyFont="1" applyFill="1" applyBorder="1"/>
    <xf numFmtId="0" fontId="7" fillId="0" borderId="35" xfId="0" applyFont="1" applyFill="1" applyBorder="1"/>
    <xf numFmtId="0" fontId="7" fillId="0" borderId="35" xfId="0" applyFont="1" applyFill="1" applyBorder="1" applyAlignment="1" applyProtection="1"/>
    <xf numFmtId="0" fontId="7" fillId="0" borderId="36" xfId="0" applyFont="1" applyFill="1" applyBorder="1"/>
    <xf numFmtId="0" fontId="7" fillId="0" borderId="37" xfId="0" applyFont="1" applyFill="1" applyBorder="1" applyAlignment="1" applyProtection="1"/>
    <xf numFmtId="0" fontId="6" fillId="0" borderId="31" xfId="0" applyFont="1" applyFill="1" applyBorder="1" applyProtection="1"/>
    <xf numFmtId="165" fontId="7" fillId="0" borderId="32" xfId="0" applyNumberFormat="1" applyFont="1" applyFill="1" applyBorder="1" applyProtection="1"/>
    <xf numFmtId="49" fontId="6" fillId="0" borderId="32" xfId="0" applyNumberFormat="1" applyFont="1" applyFill="1" applyBorder="1" applyAlignment="1" applyProtection="1">
      <alignment horizontal="right"/>
    </xf>
    <xf numFmtId="0" fontId="6" fillId="0" borderId="34" xfId="0" applyFont="1" applyFill="1" applyBorder="1" applyProtection="1"/>
    <xf numFmtId="165" fontId="7" fillId="0" borderId="37" xfId="0" applyNumberFormat="1" applyFont="1" applyFill="1" applyBorder="1" applyProtection="1"/>
    <xf numFmtId="49" fontId="6" fillId="0" borderId="37" xfId="0" applyNumberFormat="1" applyFont="1" applyFill="1" applyBorder="1" applyAlignment="1" applyProtection="1">
      <alignment horizontal="right"/>
    </xf>
    <xf numFmtId="0" fontId="6" fillId="0" borderId="38" xfId="0" applyFont="1" applyFill="1" applyBorder="1" applyProtection="1"/>
    <xf numFmtId="165" fontId="7" fillId="0" borderId="39" xfId="0" applyNumberFormat="1" applyFont="1" applyFill="1" applyBorder="1" applyProtection="1"/>
    <xf numFmtId="49" fontId="6" fillId="0" borderId="39" xfId="0" applyNumberFormat="1" applyFont="1" applyFill="1" applyBorder="1" applyAlignment="1" applyProtection="1">
      <alignment horizontal="right"/>
    </xf>
    <xf numFmtId="49" fontId="6" fillId="0" borderId="8" xfId="0" applyNumberFormat="1" applyFont="1" applyFill="1" applyBorder="1" applyAlignment="1" applyProtection="1">
      <alignment horizontal="right"/>
    </xf>
    <xf numFmtId="49" fontId="6" fillId="0" borderId="8" xfId="0" applyNumberFormat="1" applyFont="1" applyFill="1" applyBorder="1" applyAlignment="1">
      <alignment horizontal="right"/>
    </xf>
    <xf numFmtId="0" fontId="6" fillId="0" borderId="34" xfId="0" applyFont="1" applyFill="1" applyBorder="1" applyAlignment="1" applyProtection="1"/>
    <xf numFmtId="0" fontId="8" fillId="0" borderId="15" xfId="0" applyFont="1" applyFill="1" applyBorder="1" applyAlignment="1" applyProtection="1"/>
    <xf numFmtId="0" fontId="8" fillId="0" borderId="41" xfId="0" applyFont="1" applyFill="1" applyBorder="1" applyAlignment="1" applyProtection="1"/>
    <xf numFmtId="166" fontId="6" fillId="0" borderId="42" xfId="0" applyNumberFormat="1" applyFont="1" applyFill="1" applyBorder="1" applyProtection="1"/>
    <xf numFmtId="166" fontId="6" fillId="0" borderId="41" xfId="0" applyNumberFormat="1" applyFont="1" applyFill="1" applyBorder="1" applyProtection="1"/>
    <xf numFmtId="166" fontId="6" fillId="0" borderId="11" xfId="0" applyNumberFormat="1" applyFont="1" applyFill="1" applyBorder="1" applyProtection="1"/>
    <xf numFmtId="166" fontId="7" fillId="0" borderId="41" xfId="0" applyNumberFormat="1" applyFont="1" applyFill="1" applyBorder="1" applyProtection="1"/>
    <xf numFmtId="166" fontId="7" fillId="0" borderId="11" xfId="0" applyNumberFormat="1" applyFont="1" applyFill="1" applyBorder="1" applyProtection="1"/>
    <xf numFmtId="0" fontId="6" fillId="0" borderId="43" xfId="0" applyFont="1" applyFill="1" applyBorder="1" applyAlignment="1" applyProtection="1"/>
    <xf numFmtId="165" fontId="7" fillId="0" borderId="11" xfId="0" applyNumberFormat="1" applyFont="1" applyFill="1" applyBorder="1" applyProtection="1"/>
    <xf numFmtId="0" fontId="0" fillId="3" borderId="13" xfId="0" applyFill="1" applyBorder="1"/>
    <xf numFmtId="0" fontId="0" fillId="0" borderId="13" xfId="0" applyBorder="1"/>
    <xf numFmtId="0" fontId="0" fillId="0" borderId="1" xfId="0" applyBorder="1"/>
    <xf numFmtId="0" fontId="0" fillId="0" borderId="32" xfId="0" applyBorder="1"/>
    <xf numFmtId="0" fontId="0" fillId="0" borderId="44" xfId="0" applyBorder="1"/>
    <xf numFmtId="0" fontId="0" fillId="0" borderId="45" xfId="0" applyBorder="1"/>
    <xf numFmtId="0" fontId="0" fillId="0" borderId="42" xfId="0" applyBorder="1"/>
    <xf numFmtId="165" fontId="0" fillId="0" borderId="0" xfId="0" applyNumberFormat="1"/>
    <xf numFmtId="164" fontId="0" fillId="0" borderId="2" xfId="0" applyNumberFormat="1" applyBorder="1"/>
    <xf numFmtId="0" fontId="0" fillId="3" borderId="12" xfId="0" applyFill="1" applyBorder="1"/>
    <xf numFmtId="0" fontId="0" fillId="3" borderId="20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17" xfId="0" applyFill="1" applyBorder="1"/>
    <xf numFmtId="0" fontId="2" fillId="0" borderId="1" xfId="0" applyFont="1" applyFill="1" applyBorder="1" applyAlignment="1" applyProtection="1"/>
    <xf numFmtId="0" fontId="2" fillId="0" borderId="4" xfId="0" applyFont="1" applyFill="1" applyBorder="1"/>
    <xf numFmtId="0" fontId="2" fillId="0" borderId="5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9" xfId="0" applyFont="1" applyFill="1" applyBorder="1" applyAlignment="1" applyProtection="1"/>
    <xf numFmtId="0" fontId="5" fillId="0" borderId="18" xfId="0" applyFont="1" applyBorder="1"/>
    <xf numFmtId="0" fontId="5" fillId="0" borderId="2" xfId="0" applyFont="1" applyBorder="1"/>
    <xf numFmtId="0" fontId="5" fillId="0" borderId="19" xfId="0" applyFont="1" applyBorder="1"/>
    <xf numFmtId="0" fontId="5" fillId="0" borderId="0" xfId="0" applyFont="1"/>
    <xf numFmtId="0" fontId="2" fillId="0" borderId="15" xfId="0" applyFont="1" applyFill="1" applyBorder="1"/>
    <xf numFmtId="0" fontId="2" fillId="0" borderId="41" xfId="0" applyFont="1" applyFill="1" applyBorder="1" applyAlignment="1" applyProtection="1"/>
    <xf numFmtId="49" fontId="3" fillId="0" borderId="42" xfId="0" applyNumberFormat="1" applyFont="1" applyFill="1" applyBorder="1" applyAlignment="1" applyProtection="1">
      <alignment horizontal="center"/>
    </xf>
    <xf numFmtId="49" fontId="3" fillId="0" borderId="41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164" fontId="0" fillId="4" borderId="13" xfId="0" applyNumberFormat="1" applyFill="1" applyBorder="1"/>
    <xf numFmtId="0" fontId="0" fillId="4" borderId="27" xfId="0" applyFill="1" applyBorder="1"/>
    <xf numFmtId="0" fontId="0" fillId="0" borderId="47" xfId="0" applyBorder="1"/>
    <xf numFmtId="0" fontId="0" fillId="4" borderId="45" xfId="0" applyFill="1" applyBorder="1"/>
    <xf numFmtId="0" fontId="0" fillId="4" borderId="42" xfId="0" applyFill="1" applyBorder="1"/>
    <xf numFmtId="0" fontId="0" fillId="4" borderId="13" xfId="0" applyFill="1" applyBorder="1"/>
    <xf numFmtId="14" fontId="0" fillId="0" borderId="0" xfId="0" applyNumberFormat="1"/>
    <xf numFmtId="1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4" borderId="0" xfId="0" applyFill="1"/>
    <xf numFmtId="164" fontId="0" fillId="4" borderId="0" xfId="0" applyNumberFormat="1" applyFill="1"/>
    <xf numFmtId="0" fontId="0" fillId="0" borderId="0" xfId="0" applyBorder="1"/>
    <xf numFmtId="164" fontId="0" fillId="0" borderId="0" xfId="0" applyNumberFormat="1" applyBorder="1"/>
    <xf numFmtId="0" fontId="5" fillId="0" borderId="48" xfId="0" applyFont="1" applyBorder="1"/>
    <xf numFmtId="164" fontId="5" fillId="4" borderId="48" xfId="0" applyNumberFormat="1" applyFont="1" applyFill="1" applyBorder="1"/>
    <xf numFmtId="0" fontId="0" fillId="4" borderId="18" xfId="0" applyFill="1" applyBorder="1"/>
    <xf numFmtId="164" fontId="0" fillId="4" borderId="22" xfId="0" applyNumberFormat="1" applyFill="1" applyBorder="1"/>
    <xf numFmtId="0" fontId="0" fillId="4" borderId="28" xfId="0" applyFill="1" applyBorder="1"/>
    <xf numFmtId="0" fontId="0" fillId="4" borderId="12" xfId="0" applyFill="1" applyBorder="1"/>
    <xf numFmtId="164" fontId="0" fillId="4" borderId="23" xfId="0" applyNumberFormat="1" applyFill="1" applyBorder="1"/>
    <xf numFmtId="0" fontId="0" fillId="4" borderId="29" xfId="0" applyFill="1" applyBorder="1"/>
    <xf numFmtId="0" fontId="0" fillId="4" borderId="16" xfId="0" applyFill="1" applyBorder="1"/>
    <xf numFmtId="164" fontId="0" fillId="4" borderId="24" xfId="0" applyNumberFormat="1" applyFill="1" applyBorder="1"/>
    <xf numFmtId="0" fontId="0" fillId="4" borderId="3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5" fillId="0" borderId="9" xfId="0" applyFont="1" applyBorder="1"/>
    <xf numFmtId="0" fontId="5" fillId="0" borderId="10" xfId="0" applyFont="1" applyBorder="1"/>
    <xf numFmtId="164" fontId="5" fillId="0" borderId="46" xfId="0" applyNumberFormat="1" applyFont="1" applyBorder="1"/>
    <xf numFmtId="164" fontId="0" fillId="2" borderId="13" xfId="0" applyNumberFormat="1" applyFill="1" applyBorder="1"/>
    <xf numFmtId="164" fontId="0" fillId="2" borderId="17" xfId="0" applyNumberFormat="1" applyFill="1" applyBorder="1"/>
    <xf numFmtId="164" fontId="0" fillId="3" borderId="19" xfId="0" applyNumberFormat="1" applyFill="1" applyBorder="1"/>
    <xf numFmtId="164" fontId="0" fillId="3" borderId="13" xfId="0" applyNumberFormat="1" applyFill="1" applyBorder="1"/>
    <xf numFmtId="0" fontId="0" fillId="3" borderId="19" xfId="0" applyFill="1" applyBorder="1"/>
    <xf numFmtId="0" fontId="0" fillId="2" borderId="13" xfId="0" applyFill="1" applyBorder="1"/>
    <xf numFmtId="0" fontId="0" fillId="0" borderId="15" xfId="0" applyBorder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/>
    <xf numFmtId="0" fontId="2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/>
    <xf numFmtId="0" fontId="9" fillId="0" borderId="19" xfId="0" applyFont="1" applyFill="1" applyBorder="1" applyAlignment="1"/>
    <xf numFmtId="0" fontId="7" fillId="0" borderId="33" xfId="0" applyFont="1" applyFill="1" applyBorder="1" applyAlignment="1" applyProtection="1">
      <alignment horizontal="center"/>
    </xf>
    <xf numFmtId="0" fontId="0" fillId="0" borderId="33" xfId="0" applyBorder="1" applyAlignment="1"/>
    <xf numFmtId="0" fontId="0" fillId="0" borderId="40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baseline="0"/>
              <a:t> Průměrné teploty na stanici Mořkov v červnu</a:t>
            </a:r>
            <a:endParaRPr lang="cs-CZ"/>
          </a:p>
        </c:rich>
      </c:tx>
      <c:layout/>
    </c:title>
    <c:plotArea>
      <c:layout>
        <c:manualLayout>
          <c:layoutTarget val="inner"/>
          <c:xMode val="edge"/>
          <c:yMode val="edge"/>
          <c:x val="7.9408870234759621E-2"/>
          <c:y val="9.0917460602876907E-2"/>
          <c:w val="0.90421420077470172"/>
          <c:h val="0.77476962153468454"/>
        </c:manualLayout>
      </c:layout>
      <c:barChart>
        <c:barDir val="col"/>
        <c:grouping val="clustered"/>
        <c:ser>
          <c:idx val="1"/>
          <c:order val="0"/>
          <c:tx>
            <c:strRef>
              <c:f>'data pro grafy'!$B$3</c:f>
              <c:strCache>
                <c:ptCount val="1"/>
                <c:pt idx="0">
                  <c:v>měsíční prům. teplota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grafy'!$B$4:$B$43</c:f>
              <c:numCache>
                <c:formatCode>0.0</c:formatCode>
                <c:ptCount val="40"/>
                <c:pt idx="0">
                  <c:v>15.306666666666663</c:v>
                </c:pt>
                <c:pt idx="1">
                  <c:v>16.816666666666666</c:v>
                </c:pt>
                <c:pt idx="2">
                  <c:v>14.743333333333332</c:v>
                </c:pt>
                <c:pt idx="3">
                  <c:v>17.696666666666669</c:v>
                </c:pt>
                <c:pt idx="4">
                  <c:v>14.823333333333332</c:v>
                </c:pt>
                <c:pt idx="5">
                  <c:v>16.93</c:v>
                </c:pt>
                <c:pt idx="6">
                  <c:v>16.353333333333335</c:v>
                </c:pt>
                <c:pt idx="7">
                  <c:v>16.253333333333334</c:v>
                </c:pt>
                <c:pt idx="8">
                  <c:v>14.256666666666666</c:v>
                </c:pt>
                <c:pt idx="9">
                  <c:v>13.456666666666667</c:v>
                </c:pt>
                <c:pt idx="10">
                  <c:v>14.933333333333335</c:v>
                </c:pt>
                <c:pt idx="11">
                  <c:v>15.749999999999996</c:v>
                </c:pt>
                <c:pt idx="12">
                  <c:v>15.006666666666664</c:v>
                </c:pt>
                <c:pt idx="13">
                  <c:v>13.893333333333334</c:v>
                </c:pt>
                <c:pt idx="14">
                  <c:v>15.73</c:v>
                </c:pt>
                <c:pt idx="15">
                  <c:v>15.276666666666666</c:v>
                </c:pt>
                <c:pt idx="16">
                  <c:v>16.993333333333332</c:v>
                </c:pt>
                <c:pt idx="17">
                  <c:v>16.02333333333333</c:v>
                </c:pt>
                <c:pt idx="18">
                  <c:v>16.654166666666665</c:v>
                </c:pt>
                <c:pt idx="19">
                  <c:v>15.752500000000001</c:v>
                </c:pt>
                <c:pt idx="20">
                  <c:v>16.600000000000005</c:v>
                </c:pt>
                <c:pt idx="21">
                  <c:v>16.996666666666666</c:v>
                </c:pt>
                <c:pt idx="22">
                  <c:v>17.579166666666669</c:v>
                </c:pt>
                <c:pt idx="23">
                  <c:v>16.320833333333333</c:v>
                </c:pt>
                <c:pt idx="24">
                  <c:v>17.781666666666663</c:v>
                </c:pt>
                <c:pt idx="25">
                  <c:v>14.518333333333334</c:v>
                </c:pt>
                <c:pt idx="26">
                  <c:v>17.840833333333332</c:v>
                </c:pt>
                <c:pt idx="27">
                  <c:v>19.619999999999997</c:v>
                </c:pt>
                <c:pt idx="28">
                  <c:v>15.985833333333334</c:v>
                </c:pt>
                <c:pt idx="29">
                  <c:v>16.54666666666667</c:v>
                </c:pt>
                <c:pt idx="30">
                  <c:v>17.158333333333335</c:v>
                </c:pt>
                <c:pt idx="31">
                  <c:v>18.709166666666668</c:v>
                </c:pt>
                <c:pt idx="32">
                  <c:v>18.063333333333333</c:v>
                </c:pt>
                <c:pt idx="33">
                  <c:v>15.542500000000002</c:v>
                </c:pt>
                <c:pt idx="34">
                  <c:v>17.237499999999997</c:v>
                </c:pt>
                <c:pt idx="35">
                  <c:v>17.413166666666669</c:v>
                </c:pt>
                <c:pt idx="36">
                  <c:v>18.270000000000003</c:v>
                </c:pt>
                <c:pt idx="37">
                  <c:v>16.69916666666667</c:v>
                </c:pt>
                <c:pt idx="38">
                  <c:v>15.806666666666667</c:v>
                </c:pt>
                <c:pt idx="39">
                  <c:v>16.611666666666668</c:v>
                </c:pt>
              </c:numCache>
            </c:numRef>
          </c:val>
        </c:ser>
        <c:axId val="91232512"/>
        <c:axId val="91238400"/>
      </c:barChart>
      <c:lineChart>
        <c:grouping val="standard"/>
        <c:ser>
          <c:idx val="2"/>
          <c:order val="1"/>
          <c:tx>
            <c:strRef>
              <c:f>'data pro grafy'!$C$3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grafy'!$C$4:$C$43</c:f>
              <c:numCache>
                <c:formatCode>0.0</c:formatCode>
                <c:ptCount val="40"/>
                <c:pt idx="0">
                  <c:v>21.7</c:v>
                </c:pt>
                <c:pt idx="1">
                  <c:v>22.5</c:v>
                </c:pt>
                <c:pt idx="2">
                  <c:v>20.9</c:v>
                </c:pt>
                <c:pt idx="3">
                  <c:v>23.1</c:v>
                </c:pt>
                <c:pt idx="4">
                  <c:v>23.7</c:v>
                </c:pt>
                <c:pt idx="5">
                  <c:v>23.8</c:v>
                </c:pt>
                <c:pt idx="6">
                  <c:v>23.9</c:v>
                </c:pt>
                <c:pt idx="7">
                  <c:v>22.4</c:v>
                </c:pt>
                <c:pt idx="8">
                  <c:v>19.899999999999999</c:v>
                </c:pt>
                <c:pt idx="9">
                  <c:v>22.1</c:v>
                </c:pt>
                <c:pt idx="10">
                  <c:v>23</c:v>
                </c:pt>
                <c:pt idx="11">
                  <c:v>22.4</c:v>
                </c:pt>
                <c:pt idx="12">
                  <c:v>21.2</c:v>
                </c:pt>
                <c:pt idx="13">
                  <c:v>19.399999999999999</c:v>
                </c:pt>
                <c:pt idx="14">
                  <c:v>24.3</c:v>
                </c:pt>
                <c:pt idx="15">
                  <c:v>24.2</c:v>
                </c:pt>
                <c:pt idx="16">
                  <c:v>23.3</c:v>
                </c:pt>
                <c:pt idx="17">
                  <c:v>24.1</c:v>
                </c:pt>
                <c:pt idx="18">
                  <c:v>26.975000000000001</c:v>
                </c:pt>
                <c:pt idx="19">
                  <c:v>22.824999999999999</c:v>
                </c:pt>
                <c:pt idx="20">
                  <c:v>24.2</c:v>
                </c:pt>
                <c:pt idx="21">
                  <c:v>28.225000000000001</c:v>
                </c:pt>
                <c:pt idx="22">
                  <c:v>27.95</c:v>
                </c:pt>
                <c:pt idx="23">
                  <c:v>21.95</c:v>
                </c:pt>
                <c:pt idx="24">
                  <c:v>27.274999999999999</c:v>
                </c:pt>
                <c:pt idx="25">
                  <c:v>21.975000000000001</c:v>
                </c:pt>
                <c:pt idx="26">
                  <c:v>26.925000000000001</c:v>
                </c:pt>
                <c:pt idx="27">
                  <c:v>24.625</c:v>
                </c:pt>
                <c:pt idx="28">
                  <c:v>21.9</c:v>
                </c:pt>
                <c:pt idx="29">
                  <c:v>24.1</c:v>
                </c:pt>
                <c:pt idx="30">
                  <c:v>26.324999999999999</c:v>
                </c:pt>
                <c:pt idx="31">
                  <c:v>25.45</c:v>
                </c:pt>
                <c:pt idx="32">
                  <c:v>25</c:v>
                </c:pt>
                <c:pt idx="33">
                  <c:v>22.574999999999999</c:v>
                </c:pt>
                <c:pt idx="34">
                  <c:v>27.125</c:v>
                </c:pt>
                <c:pt idx="35">
                  <c:v>25.024999999999999</c:v>
                </c:pt>
                <c:pt idx="36">
                  <c:v>25.9</c:v>
                </c:pt>
                <c:pt idx="37">
                  <c:v>28.625</c:v>
                </c:pt>
                <c:pt idx="38">
                  <c:v>23.125</c:v>
                </c:pt>
                <c:pt idx="39">
                  <c:v>24.625</c:v>
                </c:pt>
              </c:numCache>
            </c:numRef>
          </c:val>
        </c:ser>
        <c:ser>
          <c:idx val="3"/>
          <c:order val="2"/>
          <c:tx>
            <c:strRef>
              <c:f>'data pro grafy'!$D$3</c:f>
              <c:strCache>
                <c:ptCount val="1"/>
                <c:pt idx="0">
                  <c:v>denní tepl. min.</c:v>
                </c:pt>
              </c:strCache>
            </c:strRef>
          </c:tx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grafy'!$D$4:$D$43</c:f>
              <c:numCache>
                <c:formatCode>0.0</c:formatCode>
                <c:ptCount val="40"/>
                <c:pt idx="0">
                  <c:v>7.6</c:v>
                </c:pt>
                <c:pt idx="1">
                  <c:v>6.7</c:v>
                </c:pt>
                <c:pt idx="2">
                  <c:v>10.5</c:v>
                </c:pt>
                <c:pt idx="3">
                  <c:v>10.9</c:v>
                </c:pt>
                <c:pt idx="4">
                  <c:v>9.6</c:v>
                </c:pt>
                <c:pt idx="5">
                  <c:v>10.3</c:v>
                </c:pt>
                <c:pt idx="6">
                  <c:v>10.6</c:v>
                </c:pt>
                <c:pt idx="7">
                  <c:v>9.8000000000000007</c:v>
                </c:pt>
                <c:pt idx="8">
                  <c:v>9.4</c:v>
                </c:pt>
                <c:pt idx="9">
                  <c:v>7.2</c:v>
                </c:pt>
                <c:pt idx="10">
                  <c:v>6</c:v>
                </c:pt>
                <c:pt idx="11">
                  <c:v>9.9</c:v>
                </c:pt>
                <c:pt idx="12">
                  <c:v>12</c:v>
                </c:pt>
                <c:pt idx="13">
                  <c:v>8.8000000000000007</c:v>
                </c:pt>
                <c:pt idx="14">
                  <c:v>10</c:v>
                </c:pt>
                <c:pt idx="15">
                  <c:v>8.8000000000000007</c:v>
                </c:pt>
                <c:pt idx="16">
                  <c:v>12.4</c:v>
                </c:pt>
                <c:pt idx="17">
                  <c:v>10.6</c:v>
                </c:pt>
                <c:pt idx="18">
                  <c:v>8.7249999999999996</c:v>
                </c:pt>
                <c:pt idx="19">
                  <c:v>10.025</c:v>
                </c:pt>
                <c:pt idx="20">
                  <c:v>10.1</c:v>
                </c:pt>
                <c:pt idx="21">
                  <c:v>8</c:v>
                </c:pt>
                <c:pt idx="22">
                  <c:v>10.85</c:v>
                </c:pt>
                <c:pt idx="23">
                  <c:v>8.0500000000000007</c:v>
                </c:pt>
                <c:pt idx="24">
                  <c:v>10.6</c:v>
                </c:pt>
                <c:pt idx="25">
                  <c:v>8.4</c:v>
                </c:pt>
                <c:pt idx="26">
                  <c:v>10.050000000000001</c:v>
                </c:pt>
                <c:pt idx="27">
                  <c:v>14.7</c:v>
                </c:pt>
                <c:pt idx="28">
                  <c:v>12.375</c:v>
                </c:pt>
                <c:pt idx="29">
                  <c:v>8.6750000000000007</c:v>
                </c:pt>
                <c:pt idx="30">
                  <c:v>8.375</c:v>
                </c:pt>
                <c:pt idx="31">
                  <c:v>14.2</c:v>
                </c:pt>
                <c:pt idx="32">
                  <c:v>12.75</c:v>
                </c:pt>
                <c:pt idx="33">
                  <c:v>10.125</c:v>
                </c:pt>
                <c:pt idx="34">
                  <c:v>10.175000000000001</c:v>
                </c:pt>
                <c:pt idx="35">
                  <c:v>11.975</c:v>
                </c:pt>
                <c:pt idx="36">
                  <c:v>11.1</c:v>
                </c:pt>
                <c:pt idx="37">
                  <c:v>9.3250000000000011</c:v>
                </c:pt>
                <c:pt idx="38">
                  <c:v>10.799999999999999</c:v>
                </c:pt>
                <c:pt idx="39">
                  <c:v>10.25</c:v>
                </c:pt>
              </c:numCache>
            </c:numRef>
          </c:val>
        </c:ser>
        <c:ser>
          <c:idx val="4"/>
          <c:order val="3"/>
          <c:tx>
            <c:strRef>
              <c:f>'data pro grafy'!$E$3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grafy'!$E$4:$E$43</c:f>
              <c:numCache>
                <c:formatCode>General</c:formatCode>
                <c:ptCount val="40"/>
                <c:pt idx="0" formatCode="0.0">
                  <c:v>16.3</c:v>
                </c:pt>
                <c:pt idx="1">
                  <c:v>16.3</c:v>
                </c:pt>
                <c:pt idx="2">
                  <c:v>16.3</c:v>
                </c:pt>
                <c:pt idx="3">
                  <c:v>16.3</c:v>
                </c:pt>
                <c:pt idx="4">
                  <c:v>16.3</c:v>
                </c:pt>
                <c:pt idx="5">
                  <c:v>16.3</c:v>
                </c:pt>
                <c:pt idx="6">
                  <c:v>16.3</c:v>
                </c:pt>
                <c:pt idx="7">
                  <c:v>16.3</c:v>
                </c:pt>
                <c:pt idx="8">
                  <c:v>16.3</c:v>
                </c:pt>
                <c:pt idx="9">
                  <c:v>16.3</c:v>
                </c:pt>
                <c:pt idx="10">
                  <c:v>16.3</c:v>
                </c:pt>
                <c:pt idx="11">
                  <c:v>16.3</c:v>
                </c:pt>
                <c:pt idx="12">
                  <c:v>16.3</c:v>
                </c:pt>
                <c:pt idx="13">
                  <c:v>16.3</c:v>
                </c:pt>
                <c:pt idx="14">
                  <c:v>16.3</c:v>
                </c:pt>
                <c:pt idx="15">
                  <c:v>16.3</c:v>
                </c:pt>
                <c:pt idx="16">
                  <c:v>16.3</c:v>
                </c:pt>
                <c:pt idx="17">
                  <c:v>16.3</c:v>
                </c:pt>
                <c:pt idx="18">
                  <c:v>16.3</c:v>
                </c:pt>
                <c:pt idx="19">
                  <c:v>16.3</c:v>
                </c:pt>
                <c:pt idx="20">
                  <c:v>16.3</c:v>
                </c:pt>
                <c:pt idx="21">
                  <c:v>16.3</c:v>
                </c:pt>
                <c:pt idx="22">
                  <c:v>16.3</c:v>
                </c:pt>
                <c:pt idx="23">
                  <c:v>16.3</c:v>
                </c:pt>
                <c:pt idx="24">
                  <c:v>16.3</c:v>
                </c:pt>
                <c:pt idx="25">
                  <c:v>16.3</c:v>
                </c:pt>
                <c:pt idx="26">
                  <c:v>16.3</c:v>
                </c:pt>
                <c:pt idx="27">
                  <c:v>16.3</c:v>
                </c:pt>
                <c:pt idx="28">
                  <c:v>16.3</c:v>
                </c:pt>
                <c:pt idx="29">
                  <c:v>16.3</c:v>
                </c:pt>
                <c:pt idx="30">
                  <c:v>16.3</c:v>
                </c:pt>
                <c:pt idx="31">
                  <c:v>16.3</c:v>
                </c:pt>
                <c:pt idx="32">
                  <c:v>16.3</c:v>
                </c:pt>
                <c:pt idx="33">
                  <c:v>16.3</c:v>
                </c:pt>
                <c:pt idx="34">
                  <c:v>16.3</c:v>
                </c:pt>
                <c:pt idx="35">
                  <c:v>16.3</c:v>
                </c:pt>
                <c:pt idx="36">
                  <c:v>16.3</c:v>
                </c:pt>
                <c:pt idx="37">
                  <c:v>16.3</c:v>
                </c:pt>
                <c:pt idx="38">
                  <c:v>16.3</c:v>
                </c:pt>
                <c:pt idx="39">
                  <c:v>16.3</c:v>
                </c:pt>
              </c:numCache>
            </c:numRef>
          </c:val>
        </c:ser>
        <c:ser>
          <c:idx val="5"/>
          <c:order val="4"/>
          <c:tx>
            <c:strRef>
              <c:f>'data pro grafy'!$F$3</c:f>
              <c:strCache>
                <c:ptCount val="1"/>
                <c:pt idx="0">
                  <c:v>průměr 1901-1950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grafy'!$F$4:$F$43</c:f>
              <c:numCache>
                <c:formatCode>General</c:formatCode>
                <c:ptCount val="40"/>
                <c:pt idx="0" formatCode="0.0">
                  <c:v>15.7</c:v>
                </c:pt>
                <c:pt idx="1">
                  <c:v>15.7</c:v>
                </c:pt>
                <c:pt idx="2">
                  <c:v>15.7</c:v>
                </c:pt>
                <c:pt idx="3">
                  <c:v>15.7</c:v>
                </c:pt>
                <c:pt idx="4">
                  <c:v>15.7</c:v>
                </c:pt>
                <c:pt idx="5">
                  <c:v>15.7</c:v>
                </c:pt>
                <c:pt idx="6">
                  <c:v>15.7</c:v>
                </c:pt>
                <c:pt idx="7">
                  <c:v>15.7</c:v>
                </c:pt>
                <c:pt idx="8">
                  <c:v>15.7</c:v>
                </c:pt>
                <c:pt idx="9">
                  <c:v>15.7</c:v>
                </c:pt>
                <c:pt idx="10">
                  <c:v>15.7</c:v>
                </c:pt>
                <c:pt idx="11">
                  <c:v>15.7</c:v>
                </c:pt>
                <c:pt idx="12">
                  <c:v>15.7</c:v>
                </c:pt>
                <c:pt idx="13">
                  <c:v>15.7</c:v>
                </c:pt>
                <c:pt idx="14">
                  <c:v>15.7</c:v>
                </c:pt>
                <c:pt idx="15">
                  <c:v>15.7</c:v>
                </c:pt>
                <c:pt idx="16">
                  <c:v>15.7</c:v>
                </c:pt>
                <c:pt idx="17">
                  <c:v>15.7</c:v>
                </c:pt>
                <c:pt idx="18">
                  <c:v>15.7</c:v>
                </c:pt>
                <c:pt idx="19">
                  <c:v>15.7</c:v>
                </c:pt>
                <c:pt idx="20">
                  <c:v>15.7</c:v>
                </c:pt>
                <c:pt idx="21">
                  <c:v>15.7</c:v>
                </c:pt>
                <c:pt idx="22">
                  <c:v>15.7</c:v>
                </c:pt>
                <c:pt idx="23">
                  <c:v>15.7</c:v>
                </c:pt>
                <c:pt idx="24">
                  <c:v>15.7</c:v>
                </c:pt>
                <c:pt idx="25">
                  <c:v>15.7</c:v>
                </c:pt>
                <c:pt idx="26">
                  <c:v>15.7</c:v>
                </c:pt>
                <c:pt idx="27">
                  <c:v>15.7</c:v>
                </c:pt>
                <c:pt idx="28">
                  <c:v>15.7</c:v>
                </c:pt>
                <c:pt idx="29">
                  <c:v>15.7</c:v>
                </c:pt>
                <c:pt idx="30">
                  <c:v>15.7</c:v>
                </c:pt>
                <c:pt idx="31">
                  <c:v>15.7</c:v>
                </c:pt>
                <c:pt idx="32">
                  <c:v>15.7</c:v>
                </c:pt>
                <c:pt idx="33">
                  <c:v>15.7</c:v>
                </c:pt>
                <c:pt idx="34">
                  <c:v>15.7</c:v>
                </c:pt>
                <c:pt idx="35">
                  <c:v>15.7</c:v>
                </c:pt>
                <c:pt idx="36">
                  <c:v>15.7</c:v>
                </c:pt>
                <c:pt idx="37">
                  <c:v>15.7</c:v>
                </c:pt>
                <c:pt idx="38">
                  <c:v>15.7</c:v>
                </c:pt>
                <c:pt idx="39">
                  <c:v>15.7</c:v>
                </c:pt>
              </c:numCache>
            </c:numRef>
          </c:val>
        </c:ser>
        <c:marker val="1"/>
        <c:axId val="91232512"/>
        <c:axId val="91238400"/>
      </c:lineChart>
      <c:catAx>
        <c:axId val="91232512"/>
        <c:scaling>
          <c:orientation val="minMax"/>
        </c:scaling>
        <c:axPos val="b"/>
        <c:numFmt formatCode="0" sourceLinked="0"/>
        <c:tickLblPos val="nextTo"/>
        <c:crossAx val="91238400"/>
        <c:crossesAt val="-15"/>
        <c:auto val="1"/>
        <c:lblAlgn val="ctr"/>
        <c:lblOffset val="100"/>
      </c:catAx>
      <c:valAx>
        <c:axId val="91238400"/>
        <c:scaling>
          <c:orientation val="minMax"/>
          <c:max val="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91232512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Průběh maximálních teplot v červnu v</a:t>
            </a:r>
            <a:r>
              <a:rPr lang="cs-CZ" baseline="0"/>
              <a:t> Mořkově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'data pro grafy'!$I$3</c:f>
              <c:strCache>
                <c:ptCount val="1"/>
                <c:pt idx="0">
                  <c:v>měsíční prům. max.t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grafy'!$I$4:$I$43</c:f>
              <c:numCache>
                <c:formatCode>0.0</c:formatCode>
                <c:ptCount val="40"/>
                <c:pt idx="0">
                  <c:v>20.826666666666664</c:v>
                </c:pt>
                <c:pt idx="1">
                  <c:v>22.143333333333334</c:v>
                </c:pt>
                <c:pt idx="2">
                  <c:v>20.88</c:v>
                </c:pt>
                <c:pt idx="3">
                  <c:v>23.36333333333333</c:v>
                </c:pt>
                <c:pt idx="4">
                  <c:v>20.280000000000005</c:v>
                </c:pt>
                <c:pt idx="5">
                  <c:v>21.913333333333334</c:v>
                </c:pt>
                <c:pt idx="6">
                  <c:v>22.540000000000006</c:v>
                </c:pt>
                <c:pt idx="7">
                  <c:v>21.783333333333335</c:v>
                </c:pt>
                <c:pt idx="8">
                  <c:v>19.843333333333327</c:v>
                </c:pt>
                <c:pt idx="9">
                  <c:v>17.95</c:v>
                </c:pt>
                <c:pt idx="10">
                  <c:v>20.41</c:v>
                </c:pt>
                <c:pt idx="11">
                  <c:v>21.530000000000005</c:v>
                </c:pt>
                <c:pt idx="12">
                  <c:v>20.229999999999997</c:v>
                </c:pt>
                <c:pt idx="13">
                  <c:v>18.806666666666668</c:v>
                </c:pt>
                <c:pt idx="14">
                  <c:v>21.523333333333337</c:v>
                </c:pt>
                <c:pt idx="15">
                  <c:v>21.486666666666672</c:v>
                </c:pt>
                <c:pt idx="16">
                  <c:v>22.923333333333336</c:v>
                </c:pt>
                <c:pt idx="17">
                  <c:v>21.796666666666663</c:v>
                </c:pt>
                <c:pt idx="18">
                  <c:v>22.08</c:v>
                </c:pt>
                <c:pt idx="19">
                  <c:v>21.576666666666668</c:v>
                </c:pt>
                <c:pt idx="20">
                  <c:v>22.86</c:v>
                </c:pt>
                <c:pt idx="21">
                  <c:v>22.95333333333333</c:v>
                </c:pt>
                <c:pt idx="22">
                  <c:v>23.493333333333332</c:v>
                </c:pt>
                <c:pt idx="23">
                  <c:v>20.95</c:v>
                </c:pt>
                <c:pt idx="24">
                  <c:v>23.980000000000004</c:v>
                </c:pt>
                <c:pt idx="25">
                  <c:v>19.763333333333335</c:v>
                </c:pt>
                <c:pt idx="26">
                  <c:v>23.470000000000002</c:v>
                </c:pt>
                <c:pt idx="27">
                  <c:v>26.136666666666674</c:v>
                </c:pt>
                <c:pt idx="28">
                  <c:v>21.529999999999998</c:v>
                </c:pt>
                <c:pt idx="29">
                  <c:v>21.626666666666665</c:v>
                </c:pt>
                <c:pt idx="30">
                  <c:v>23.143333333333331</c:v>
                </c:pt>
                <c:pt idx="31">
                  <c:v>25.043333333333337</c:v>
                </c:pt>
                <c:pt idx="32">
                  <c:v>24.463333333333335</c:v>
                </c:pt>
                <c:pt idx="33">
                  <c:v>20.93666666666666</c:v>
                </c:pt>
                <c:pt idx="34">
                  <c:v>21.973333333333336</c:v>
                </c:pt>
                <c:pt idx="35">
                  <c:v>23.736666666666668</c:v>
                </c:pt>
                <c:pt idx="36">
                  <c:v>24.433333333333337</c:v>
                </c:pt>
                <c:pt idx="37">
                  <c:v>21.83666666666667</c:v>
                </c:pt>
                <c:pt idx="38">
                  <c:v>21.826666666666672</c:v>
                </c:pt>
                <c:pt idx="39">
                  <c:v>22.016666666666666</c:v>
                </c:pt>
              </c:numCache>
            </c:numRef>
          </c:val>
        </c:ser>
        <c:axId val="91729280"/>
        <c:axId val="91731072"/>
      </c:barChart>
      <c:lineChart>
        <c:grouping val="standard"/>
        <c:ser>
          <c:idx val="1"/>
          <c:order val="1"/>
          <c:tx>
            <c:strRef>
              <c:f>'data pro grafy'!$J$3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grafy'!$J$4:$J$43</c:f>
              <c:numCache>
                <c:formatCode>General</c:formatCode>
                <c:ptCount val="40"/>
                <c:pt idx="0">
                  <c:v>27.8</c:v>
                </c:pt>
                <c:pt idx="1">
                  <c:v>29.6</c:v>
                </c:pt>
                <c:pt idx="2">
                  <c:v>26.3</c:v>
                </c:pt>
                <c:pt idx="3">
                  <c:v>29.2</c:v>
                </c:pt>
                <c:pt idx="4">
                  <c:v>30.2</c:v>
                </c:pt>
                <c:pt idx="5">
                  <c:v>30.4</c:v>
                </c:pt>
                <c:pt idx="6" formatCode="0.0">
                  <c:v>30.7</c:v>
                </c:pt>
                <c:pt idx="7">
                  <c:v>30.5</c:v>
                </c:pt>
                <c:pt idx="8">
                  <c:v>26.2</c:v>
                </c:pt>
                <c:pt idx="9">
                  <c:v>27.3</c:v>
                </c:pt>
                <c:pt idx="10">
                  <c:v>29.8</c:v>
                </c:pt>
                <c:pt idx="11">
                  <c:v>29.7</c:v>
                </c:pt>
                <c:pt idx="12">
                  <c:v>28.3</c:v>
                </c:pt>
                <c:pt idx="13">
                  <c:v>25.7</c:v>
                </c:pt>
                <c:pt idx="14">
                  <c:v>28.7</c:v>
                </c:pt>
                <c:pt idx="15">
                  <c:v>28.3</c:v>
                </c:pt>
                <c:pt idx="16">
                  <c:v>28.6</c:v>
                </c:pt>
                <c:pt idx="17">
                  <c:v>29.2</c:v>
                </c:pt>
                <c:pt idx="18">
                  <c:v>33.1</c:v>
                </c:pt>
                <c:pt idx="19">
                  <c:v>28</c:v>
                </c:pt>
                <c:pt idx="20">
                  <c:v>31.7</c:v>
                </c:pt>
                <c:pt idx="21">
                  <c:v>32.700000000000003</c:v>
                </c:pt>
                <c:pt idx="22">
                  <c:v>32</c:v>
                </c:pt>
                <c:pt idx="23">
                  <c:v>28.2</c:v>
                </c:pt>
                <c:pt idx="24">
                  <c:v>33.9</c:v>
                </c:pt>
                <c:pt idx="25">
                  <c:v>29.7</c:v>
                </c:pt>
                <c:pt idx="26">
                  <c:v>32.5</c:v>
                </c:pt>
                <c:pt idx="27">
                  <c:v>33</c:v>
                </c:pt>
                <c:pt idx="28">
                  <c:v>27.2</c:v>
                </c:pt>
                <c:pt idx="29">
                  <c:v>28.7</c:v>
                </c:pt>
                <c:pt idx="30">
                  <c:v>32.5</c:v>
                </c:pt>
                <c:pt idx="31">
                  <c:v>30.5</c:v>
                </c:pt>
                <c:pt idx="32">
                  <c:v>30.8</c:v>
                </c:pt>
                <c:pt idx="33">
                  <c:v>29.1</c:v>
                </c:pt>
                <c:pt idx="34">
                  <c:v>31.2</c:v>
                </c:pt>
                <c:pt idx="35">
                  <c:v>30.3</c:v>
                </c:pt>
                <c:pt idx="36">
                  <c:v>33.5</c:v>
                </c:pt>
                <c:pt idx="37">
                  <c:v>33.700000000000003</c:v>
                </c:pt>
                <c:pt idx="38">
                  <c:v>32.200000000000003</c:v>
                </c:pt>
                <c:pt idx="39">
                  <c:v>30.9</c:v>
                </c:pt>
              </c:numCache>
            </c:numRef>
          </c:val>
        </c:ser>
        <c:ser>
          <c:idx val="2"/>
          <c:order val="2"/>
          <c:tx>
            <c:strRef>
              <c:f>'data pro grafy'!$K$3</c:f>
              <c:strCache>
                <c:ptCount val="1"/>
                <c:pt idx="0">
                  <c:v>denní tepl. min.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grafy'!$K$4:$K$43</c:f>
              <c:numCache>
                <c:formatCode>General</c:formatCode>
                <c:ptCount val="40"/>
                <c:pt idx="0">
                  <c:v>10.8</c:v>
                </c:pt>
                <c:pt idx="1">
                  <c:v>12.5</c:v>
                </c:pt>
                <c:pt idx="2">
                  <c:v>14.4</c:v>
                </c:pt>
                <c:pt idx="3">
                  <c:v>14.2</c:v>
                </c:pt>
                <c:pt idx="4">
                  <c:v>12.6</c:v>
                </c:pt>
                <c:pt idx="5">
                  <c:v>13.8</c:v>
                </c:pt>
                <c:pt idx="6" formatCode="0.0">
                  <c:v>15.3</c:v>
                </c:pt>
                <c:pt idx="7">
                  <c:v>11.6</c:v>
                </c:pt>
                <c:pt idx="8">
                  <c:v>13.5</c:v>
                </c:pt>
                <c:pt idx="9">
                  <c:v>12</c:v>
                </c:pt>
                <c:pt idx="10">
                  <c:v>12</c:v>
                </c:pt>
                <c:pt idx="11">
                  <c:v>13.5</c:v>
                </c:pt>
                <c:pt idx="12">
                  <c:v>14.2</c:v>
                </c:pt>
                <c:pt idx="13">
                  <c:v>12.7</c:v>
                </c:pt>
                <c:pt idx="14">
                  <c:v>15.1</c:v>
                </c:pt>
                <c:pt idx="15">
                  <c:v>14.7</c:v>
                </c:pt>
                <c:pt idx="16">
                  <c:v>17.2</c:v>
                </c:pt>
                <c:pt idx="17">
                  <c:v>15.4</c:v>
                </c:pt>
                <c:pt idx="18">
                  <c:v>12.2</c:v>
                </c:pt>
                <c:pt idx="19">
                  <c:v>15.4</c:v>
                </c:pt>
                <c:pt idx="20">
                  <c:v>11.7</c:v>
                </c:pt>
                <c:pt idx="21">
                  <c:v>9.6</c:v>
                </c:pt>
                <c:pt idx="22">
                  <c:v>14.4</c:v>
                </c:pt>
                <c:pt idx="23">
                  <c:v>11.2</c:v>
                </c:pt>
                <c:pt idx="24">
                  <c:v>15</c:v>
                </c:pt>
                <c:pt idx="25">
                  <c:v>12.5</c:v>
                </c:pt>
                <c:pt idx="26">
                  <c:v>11.7</c:v>
                </c:pt>
                <c:pt idx="27">
                  <c:v>18.8</c:v>
                </c:pt>
                <c:pt idx="28">
                  <c:v>13.3</c:v>
                </c:pt>
                <c:pt idx="29">
                  <c:v>9</c:v>
                </c:pt>
                <c:pt idx="30">
                  <c:v>12.7</c:v>
                </c:pt>
                <c:pt idx="31">
                  <c:v>18.100000000000001</c:v>
                </c:pt>
                <c:pt idx="32">
                  <c:v>17.600000000000001</c:v>
                </c:pt>
                <c:pt idx="33">
                  <c:v>13.2</c:v>
                </c:pt>
                <c:pt idx="34">
                  <c:v>11.3</c:v>
                </c:pt>
                <c:pt idx="35">
                  <c:v>16.2</c:v>
                </c:pt>
                <c:pt idx="36">
                  <c:v>15.9</c:v>
                </c:pt>
                <c:pt idx="37">
                  <c:v>11.8</c:v>
                </c:pt>
                <c:pt idx="38">
                  <c:v>14.4</c:v>
                </c:pt>
                <c:pt idx="39">
                  <c:v>16.399999999999999</c:v>
                </c:pt>
              </c:numCache>
            </c:numRef>
          </c:val>
        </c:ser>
        <c:ser>
          <c:idx val="3"/>
          <c:order val="3"/>
          <c:tx>
            <c:strRef>
              <c:f>'data pro grafy'!$L$3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grafy'!$L$4:$L$43</c:f>
              <c:numCache>
                <c:formatCode>General</c:formatCode>
                <c:ptCount val="4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</c:numCache>
            </c:numRef>
          </c:val>
        </c:ser>
        <c:marker val="1"/>
        <c:axId val="91729280"/>
        <c:axId val="91731072"/>
      </c:lineChart>
      <c:catAx>
        <c:axId val="91729280"/>
        <c:scaling>
          <c:orientation val="minMax"/>
        </c:scaling>
        <c:axPos val="b"/>
        <c:numFmt formatCode="General" sourceLinked="1"/>
        <c:tickLblPos val="nextTo"/>
        <c:crossAx val="91731072"/>
        <c:crossesAt val="0"/>
        <c:auto val="1"/>
        <c:lblAlgn val="ctr"/>
        <c:lblOffset val="100"/>
      </c:catAx>
      <c:valAx>
        <c:axId val="91731072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</c:title>
        <c:numFmt formatCode="0.0" sourceLinked="1"/>
        <c:tickLblPos val="nextTo"/>
        <c:crossAx val="91729280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Průběh minimálních teplot v </a:t>
            </a:r>
            <a:r>
              <a:rPr lang="cs-CZ"/>
              <a:t>červnu</a:t>
            </a:r>
            <a:r>
              <a:rPr lang="en-US"/>
              <a:t> v Mořkově</a:t>
            </a:r>
          </a:p>
        </c:rich>
      </c:tx>
    </c:title>
    <c:plotArea>
      <c:layout>
        <c:manualLayout>
          <c:layoutTarget val="inner"/>
          <c:xMode val="edge"/>
          <c:yMode val="edge"/>
          <c:x val="7.0076129387615593E-2"/>
          <c:y val="9.5228787959438954E-2"/>
          <c:w val="0.91354803090735559"/>
          <c:h val="0.79025064541026757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grafy'!$O$3</c:f>
              <c:strCache>
                <c:ptCount val="1"/>
                <c:pt idx="0">
                  <c:v>měsíční prům. teplota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grafy'!$O$4:$O$43</c:f>
              <c:numCache>
                <c:formatCode>0.0</c:formatCode>
                <c:ptCount val="40"/>
                <c:pt idx="0">
                  <c:v>6.1999999999999984</c:v>
                </c:pt>
                <c:pt idx="1">
                  <c:v>8.0333333333333332</c:v>
                </c:pt>
                <c:pt idx="2">
                  <c:v>5.7933333333333339</c:v>
                </c:pt>
                <c:pt idx="3">
                  <c:v>9.0133333333333336</c:v>
                </c:pt>
                <c:pt idx="4">
                  <c:v>7.49</c:v>
                </c:pt>
                <c:pt idx="5">
                  <c:v>9.0566666666666649</c:v>
                </c:pt>
                <c:pt idx="6">
                  <c:v>7.4399999999999986</c:v>
                </c:pt>
                <c:pt idx="7">
                  <c:v>7.923333333333332</c:v>
                </c:pt>
                <c:pt idx="8">
                  <c:v>6.0233333333333325</c:v>
                </c:pt>
                <c:pt idx="9">
                  <c:v>6.9500000000000011</c:v>
                </c:pt>
                <c:pt idx="10">
                  <c:v>7.923333333333332</c:v>
                </c:pt>
                <c:pt idx="11">
                  <c:v>8.8466666666666658</c:v>
                </c:pt>
                <c:pt idx="12">
                  <c:v>7.626666666666666</c:v>
                </c:pt>
                <c:pt idx="13">
                  <c:v>6.9866666666666655</c:v>
                </c:pt>
                <c:pt idx="14">
                  <c:v>6.6</c:v>
                </c:pt>
                <c:pt idx="15">
                  <c:v>6.1633333333333322</c:v>
                </c:pt>
                <c:pt idx="16">
                  <c:v>7.6033333333333335</c:v>
                </c:pt>
                <c:pt idx="17">
                  <c:v>6.463333333333332</c:v>
                </c:pt>
                <c:pt idx="18">
                  <c:v>8.34</c:v>
                </c:pt>
                <c:pt idx="19">
                  <c:v>8.8200000000000021</c:v>
                </c:pt>
                <c:pt idx="20">
                  <c:v>8.1900000000000013</c:v>
                </c:pt>
                <c:pt idx="21">
                  <c:v>8.9866666666666699</c:v>
                </c:pt>
                <c:pt idx="22">
                  <c:v>10.376666666666669</c:v>
                </c:pt>
                <c:pt idx="23">
                  <c:v>10.203333333333335</c:v>
                </c:pt>
                <c:pt idx="24">
                  <c:v>8.8099999999999987</c:v>
                </c:pt>
                <c:pt idx="25">
                  <c:v>7.2399999999999993</c:v>
                </c:pt>
                <c:pt idx="26">
                  <c:v>9.9266666666666659</c:v>
                </c:pt>
                <c:pt idx="27">
                  <c:v>9.4500000000000011</c:v>
                </c:pt>
                <c:pt idx="28">
                  <c:v>8.5766666666666644</c:v>
                </c:pt>
                <c:pt idx="29">
                  <c:v>8.7799999999999994</c:v>
                </c:pt>
                <c:pt idx="30">
                  <c:v>8.35</c:v>
                </c:pt>
                <c:pt idx="31">
                  <c:v>10.606666666666666</c:v>
                </c:pt>
                <c:pt idx="32">
                  <c:v>8.8966666666666701</c:v>
                </c:pt>
                <c:pt idx="33">
                  <c:v>7.9633333333333347</c:v>
                </c:pt>
                <c:pt idx="34">
                  <c:v>10.050000000000002</c:v>
                </c:pt>
                <c:pt idx="35">
                  <c:v>9.6433333333333362</c:v>
                </c:pt>
                <c:pt idx="36">
                  <c:v>11.476666666666665</c:v>
                </c:pt>
                <c:pt idx="37">
                  <c:v>11.586666666666668</c:v>
                </c:pt>
                <c:pt idx="38">
                  <c:v>7.4000000000000012</c:v>
                </c:pt>
                <c:pt idx="39">
                  <c:v>8.4766666666666683</c:v>
                </c:pt>
              </c:numCache>
            </c:numRef>
          </c:val>
        </c:ser>
        <c:axId val="91795840"/>
        <c:axId val="91797376"/>
      </c:barChart>
      <c:lineChart>
        <c:grouping val="standard"/>
        <c:ser>
          <c:idx val="1"/>
          <c:order val="1"/>
          <c:tx>
            <c:strRef>
              <c:f>'data pro grafy'!$P$3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grafy'!$P$4:$P$43</c:f>
              <c:numCache>
                <c:formatCode>General</c:formatCode>
                <c:ptCount val="40"/>
                <c:pt idx="0">
                  <c:v>14.4</c:v>
                </c:pt>
                <c:pt idx="1">
                  <c:v>15.6</c:v>
                </c:pt>
                <c:pt idx="2">
                  <c:v>14.1</c:v>
                </c:pt>
                <c:pt idx="3">
                  <c:v>13.6</c:v>
                </c:pt>
                <c:pt idx="4">
                  <c:v>16.2</c:v>
                </c:pt>
                <c:pt idx="5">
                  <c:v>18</c:v>
                </c:pt>
                <c:pt idx="6">
                  <c:v>13.7</c:v>
                </c:pt>
                <c:pt idx="7">
                  <c:v>13.7</c:v>
                </c:pt>
                <c:pt idx="8">
                  <c:v>23</c:v>
                </c:pt>
                <c:pt idx="9">
                  <c:v>14.4</c:v>
                </c:pt>
                <c:pt idx="10">
                  <c:v>15.6</c:v>
                </c:pt>
                <c:pt idx="11">
                  <c:v>17.600000000000001</c:v>
                </c:pt>
                <c:pt idx="12">
                  <c:v>12.6</c:v>
                </c:pt>
                <c:pt idx="13">
                  <c:v>12</c:v>
                </c:pt>
                <c:pt idx="14">
                  <c:v>15.1</c:v>
                </c:pt>
                <c:pt idx="15">
                  <c:v>14</c:v>
                </c:pt>
                <c:pt idx="16">
                  <c:v>16.2</c:v>
                </c:pt>
                <c:pt idx="17">
                  <c:v>12.7</c:v>
                </c:pt>
                <c:pt idx="18">
                  <c:v>15.9</c:v>
                </c:pt>
                <c:pt idx="19">
                  <c:v>14.6</c:v>
                </c:pt>
                <c:pt idx="20">
                  <c:v>12.8</c:v>
                </c:pt>
                <c:pt idx="21">
                  <c:v>19.3</c:v>
                </c:pt>
                <c:pt idx="22">
                  <c:v>20.2</c:v>
                </c:pt>
                <c:pt idx="23">
                  <c:v>15.2</c:v>
                </c:pt>
                <c:pt idx="24">
                  <c:v>20.100000000000001</c:v>
                </c:pt>
                <c:pt idx="25">
                  <c:v>13.2</c:v>
                </c:pt>
                <c:pt idx="26">
                  <c:v>17.100000000000001</c:v>
                </c:pt>
                <c:pt idx="27">
                  <c:v>17.600000000000001</c:v>
                </c:pt>
                <c:pt idx="28">
                  <c:v>14.6</c:v>
                </c:pt>
                <c:pt idx="29">
                  <c:v>16.399999999999999</c:v>
                </c:pt>
                <c:pt idx="30">
                  <c:v>16.2</c:v>
                </c:pt>
                <c:pt idx="31">
                  <c:v>15.6</c:v>
                </c:pt>
                <c:pt idx="32">
                  <c:v>18.399999999999999</c:v>
                </c:pt>
                <c:pt idx="33">
                  <c:v>15.1</c:v>
                </c:pt>
                <c:pt idx="34">
                  <c:v>20.100000000000001</c:v>
                </c:pt>
                <c:pt idx="35">
                  <c:v>14.9</c:v>
                </c:pt>
                <c:pt idx="36">
                  <c:v>19.600000000000001</c:v>
                </c:pt>
                <c:pt idx="37">
                  <c:v>22.3</c:v>
                </c:pt>
                <c:pt idx="38">
                  <c:v>15.3</c:v>
                </c:pt>
                <c:pt idx="39">
                  <c:v>20</c:v>
                </c:pt>
              </c:numCache>
            </c:numRef>
          </c:val>
        </c:ser>
        <c:ser>
          <c:idx val="2"/>
          <c:order val="2"/>
          <c:tx>
            <c:strRef>
              <c:f>'data pro grafy'!$Q$3</c:f>
              <c:strCache>
                <c:ptCount val="1"/>
                <c:pt idx="0">
                  <c:v>denní tepl. min.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grafy'!$Q$4:$Q$43</c:f>
              <c:numCache>
                <c:formatCode>General</c:formatCode>
                <c:ptCount val="40"/>
                <c:pt idx="0">
                  <c:v>-0.5</c:v>
                </c:pt>
                <c:pt idx="1">
                  <c:v>-1.9</c:v>
                </c:pt>
                <c:pt idx="2">
                  <c:v>-0.6</c:v>
                </c:pt>
                <c:pt idx="3">
                  <c:v>4.4000000000000004</c:v>
                </c:pt>
                <c:pt idx="4">
                  <c:v>2.8</c:v>
                </c:pt>
                <c:pt idx="5">
                  <c:v>0.8</c:v>
                </c:pt>
                <c:pt idx="6">
                  <c:v>1.9</c:v>
                </c:pt>
                <c:pt idx="7">
                  <c:v>1</c:v>
                </c:pt>
                <c:pt idx="8">
                  <c:v>-3</c:v>
                </c:pt>
                <c:pt idx="9">
                  <c:v>1.4</c:v>
                </c:pt>
                <c:pt idx="10">
                  <c:v>1.7</c:v>
                </c:pt>
                <c:pt idx="11">
                  <c:v>-2</c:v>
                </c:pt>
                <c:pt idx="12">
                  <c:v>3</c:v>
                </c:pt>
                <c:pt idx="13">
                  <c:v>-1</c:v>
                </c:pt>
                <c:pt idx="14">
                  <c:v>0.1</c:v>
                </c:pt>
                <c:pt idx="15">
                  <c:v>-0.9</c:v>
                </c:pt>
                <c:pt idx="16">
                  <c:v>1.5</c:v>
                </c:pt>
                <c:pt idx="17">
                  <c:v>1.7</c:v>
                </c:pt>
                <c:pt idx="18">
                  <c:v>0</c:v>
                </c:pt>
                <c:pt idx="19">
                  <c:v>2.2000000000000002</c:v>
                </c:pt>
                <c:pt idx="20">
                  <c:v>2.7</c:v>
                </c:pt>
                <c:pt idx="21">
                  <c:v>2.4</c:v>
                </c:pt>
                <c:pt idx="22">
                  <c:v>2.2999999999999998</c:v>
                </c:pt>
                <c:pt idx="23">
                  <c:v>1.2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4.2</c:v>
                </c:pt>
                <c:pt idx="27">
                  <c:v>4.8</c:v>
                </c:pt>
                <c:pt idx="28">
                  <c:v>3</c:v>
                </c:pt>
                <c:pt idx="29">
                  <c:v>2.2999999999999998</c:v>
                </c:pt>
                <c:pt idx="30">
                  <c:v>0.4</c:v>
                </c:pt>
                <c:pt idx="31">
                  <c:v>3.7</c:v>
                </c:pt>
                <c:pt idx="32">
                  <c:v>2.2000000000000002</c:v>
                </c:pt>
                <c:pt idx="33">
                  <c:v>0.9</c:v>
                </c:pt>
                <c:pt idx="34">
                  <c:v>5.3</c:v>
                </c:pt>
                <c:pt idx="35">
                  <c:v>4.8</c:v>
                </c:pt>
                <c:pt idx="36">
                  <c:v>3.2</c:v>
                </c:pt>
                <c:pt idx="37">
                  <c:v>5.4</c:v>
                </c:pt>
                <c:pt idx="38">
                  <c:v>1.8</c:v>
                </c:pt>
                <c:pt idx="39">
                  <c:v>1.5</c:v>
                </c:pt>
              </c:numCache>
            </c:numRef>
          </c:val>
        </c:ser>
        <c:ser>
          <c:idx val="3"/>
          <c:order val="3"/>
          <c:tx>
            <c:strRef>
              <c:f>'data pro grafy'!$R$3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grafy'!$R$4:$R$43</c:f>
              <c:numCache>
                <c:formatCode>General</c:formatCode>
                <c:ptCount val="40"/>
                <c:pt idx="0">
                  <c:v>8.4</c:v>
                </c:pt>
                <c:pt idx="1">
                  <c:v>8.4</c:v>
                </c:pt>
                <c:pt idx="2">
                  <c:v>8.4</c:v>
                </c:pt>
                <c:pt idx="3">
                  <c:v>8.4</c:v>
                </c:pt>
                <c:pt idx="4">
                  <c:v>8.4</c:v>
                </c:pt>
                <c:pt idx="5">
                  <c:v>8.4</c:v>
                </c:pt>
                <c:pt idx="6">
                  <c:v>8.4</c:v>
                </c:pt>
                <c:pt idx="7">
                  <c:v>8.4</c:v>
                </c:pt>
                <c:pt idx="8">
                  <c:v>8.4</c:v>
                </c:pt>
                <c:pt idx="9">
                  <c:v>8.4</c:v>
                </c:pt>
                <c:pt idx="10">
                  <c:v>8.4</c:v>
                </c:pt>
                <c:pt idx="11">
                  <c:v>8.4</c:v>
                </c:pt>
                <c:pt idx="12">
                  <c:v>8.4</c:v>
                </c:pt>
                <c:pt idx="13">
                  <c:v>8.4</c:v>
                </c:pt>
                <c:pt idx="14">
                  <c:v>8.4</c:v>
                </c:pt>
                <c:pt idx="15">
                  <c:v>8.4</c:v>
                </c:pt>
                <c:pt idx="16">
                  <c:v>8.4</c:v>
                </c:pt>
                <c:pt idx="17">
                  <c:v>8.4</c:v>
                </c:pt>
                <c:pt idx="18">
                  <c:v>8.4</c:v>
                </c:pt>
                <c:pt idx="19">
                  <c:v>8.4</c:v>
                </c:pt>
                <c:pt idx="20">
                  <c:v>8.4</c:v>
                </c:pt>
                <c:pt idx="21">
                  <c:v>8.4</c:v>
                </c:pt>
                <c:pt idx="22">
                  <c:v>8.4</c:v>
                </c:pt>
                <c:pt idx="23">
                  <c:v>8.4</c:v>
                </c:pt>
                <c:pt idx="24">
                  <c:v>8.4</c:v>
                </c:pt>
                <c:pt idx="25">
                  <c:v>8.4</c:v>
                </c:pt>
                <c:pt idx="26">
                  <c:v>8.4</c:v>
                </c:pt>
                <c:pt idx="27">
                  <c:v>8.4</c:v>
                </c:pt>
                <c:pt idx="28">
                  <c:v>8.4</c:v>
                </c:pt>
                <c:pt idx="29">
                  <c:v>8.4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8.4</c:v>
                </c:pt>
                <c:pt idx="36">
                  <c:v>8.4</c:v>
                </c:pt>
                <c:pt idx="37">
                  <c:v>8.4</c:v>
                </c:pt>
                <c:pt idx="38">
                  <c:v>8.4</c:v>
                </c:pt>
                <c:pt idx="39">
                  <c:v>8.4</c:v>
                </c:pt>
              </c:numCache>
            </c:numRef>
          </c:val>
        </c:ser>
        <c:marker val="1"/>
        <c:axId val="91795840"/>
        <c:axId val="91797376"/>
      </c:lineChart>
      <c:catAx>
        <c:axId val="91795840"/>
        <c:scaling>
          <c:orientation val="minMax"/>
        </c:scaling>
        <c:axPos val="b"/>
        <c:numFmt formatCode="General" sourceLinked="1"/>
        <c:tickLblPos val="nextTo"/>
        <c:crossAx val="91797376"/>
        <c:crossesAt val="-5"/>
        <c:auto val="1"/>
        <c:lblAlgn val="ctr"/>
        <c:lblOffset val="100"/>
      </c:catAx>
      <c:valAx>
        <c:axId val="91797376"/>
        <c:scaling>
          <c:orientation val="minMax"/>
          <c:max val="25"/>
          <c:min val="-5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</c:title>
        <c:numFmt formatCode="0.0" sourceLinked="1"/>
        <c:tickLblPos val="nextTo"/>
        <c:crossAx val="91795840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Průběh měsíčních a denních maximálních srážek v </a:t>
            </a:r>
            <a:r>
              <a:rPr lang="cs-CZ"/>
              <a:t>červnu</a:t>
            </a:r>
            <a:r>
              <a:rPr lang="en-US"/>
              <a:t> na stanici Mořkov</a:t>
            </a:r>
          </a:p>
        </c:rich>
      </c:tx>
    </c:title>
    <c:plotArea>
      <c:layout>
        <c:manualLayout>
          <c:layoutTarget val="inner"/>
          <c:xMode val="edge"/>
          <c:yMode val="edge"/>
          <c:x val="6.4303645891593098E-2"/>
          <c:y val="8.4666016820589246E-2"/>
          <c:w val="0.92068516771213049"/>
          <c:h val="0.79025064541026757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grafy'!$U$3</c:f>
              <c:strCache>
                <c:ptCount val="1"/>
                <c:pt idx="0">
                  <c:v>měsíční úhrn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grafy'!$U$4:$U$43</c:f>
              <c:numCache>
                <c:formatCode>General</c:formatCode>
                <c:ptCount val="40"/>
                <c:pt idx="0">
                  <c:v>39.6</c:v>
                </c:pt>
                <c:pt idx="1">
                  <c:v>55.4</c:v>
                </c:pt>
                <c:pt idx="2">
                  <c:v>72.600000000000009</c:v>
                </c:pt>
                <c:pt idx="3">
                  <c:v>144.4</c:v>
                </c:pt>
                <c:pt idx="4">
                  <c:v>73</c:v>
                </c:pt>
                <c:pt idx="5">
                  <c:v>148.19999999999999</c:v>
                </c:pt>
                <c:pt idx="6">
                  <c:v>135.30000000000001</c:v>
                </c:pt>
                <c:pt idx="7">
                  <c:v>126.19999999999999</c:v>
                </c:pt>
                <c:pt idx="8">
                  <c:v>103.20000000000002</c:v>
                </c:pt>
                <c:pt idx="9">
                  <c:v>123.89999999999998</c:v>
                </c:pt>
                <c:pt idx="10">
                  <c:v>101.4</c:v>
                </c:pt>
                <c:pt idx="11">
                  <c:v>176.59999999999997</c:v>
                </c:pt>
                <c:pt idx="12">
                  <c:v>79.900000000000006</c:v>
                </c:pt>
                <c:pt idx="13">
                  <c:v>106.40000000000002</c:v>
                </c:pt>
                <c:pt idx="14">
                  <c:v>77.099999999999994</c:v>
                </c:pt>
                <c:pt idx="15">
                  <c:v>108.6</c:v>
                </c:pt>
                <c:pt idx="16">
                  <c:v>52.5</c:v>
                </c:pt>
                <c:pt idx="17">
                  <c:v>90.199999999999989</c:v>
                </c:pt>
                <c:pt idx="18">
                  <c:v>49.4</c:v>
                </c:pt>
                <c:pt idx="19">
                  <c:v>155.49999999999997</c:v>
                </c:pt>
                <c:pt idx="20">
                  <c:v>88.600000000000009</c:v>
                </c:pt>
                <c:pt idx="21">
                  <c:v>100.89999999999998</c:v>
                </c:pt>
                <c:pt idx="22">
                  <c:v>131.9</c:v>
                </c:pt>
                <c:pt idx="23">
                  <c:v>212.10000000000002</c:v>
                </c:pt>
                <c:pt idx="24">
                  <c:v>62.599999999999994</c:v>
                </c:pt>
                <c:pt idx="25">
                  <c:v>105.1</c:v>
                </c:pt>
                <c:pt idx="26">
                  <c:v>110.7</c:v>
                </c:pt>
                <c:pt idx="27">
                  <c:v>19.7</c:v>
                </c:pt>
                <c:pt idx="28">
                  <c:v>120.20000000000002</c:v>
                </c:pt>
                <c:pt idx="29">
                  <c:v>69.7</c:v>
                </c:pt>
                <c:pt idx="30">
                  <c:v>78.7</c:v>
                </c:pt>
                <c:pt idx="31">
                  <c:v>72.400000000000006</c:v>
                </c:pt>
                <c:pt idx="32">
                  <c:v>99.6</c:v>
                </c:pt>
                <c:pt idx="33">
                  <c:v>233.99999999999997</c:v>
                </c:pt>
                <c:pt idx="34">
                  <c:v>92</c:v>
                </c:pt>
                <c:pt idx="35">
                  <c:v>134.30000000000001</c:v>
                </c:pt>
                <c:pt idx="36">
                  <c:v>167.00000000000003</c:v>
                </c:pt>
                <c:pt idx="37">
                  <c:v>165.7</c:v>
                </c:pt>
                <c:pt idx="38">
                  <c:v>66.8</c:v>
                </c:pt>
                <c:pt idx="39">
                  <c:v>46.9</c:v>
                </c:pt>
              </c:numCache>
            </c:numRef>
          </c:val>
        </c:ser>
        <c:axId val="94557312"/>
        <c:axId val="94558848"/>
      </c:barChart>
      <c:lineChart>
        <c:grouping val="standard"/>
        <c:ser>
          <c:idx val="1"/>
          <c:order val="1"/>
          <c:tx>
            <c:strRef>
              <c:f>'data pro grafy'!$V$3</c:f>
              <c:strCache>
                <c:ptCount val="1"/>
                <c:pt idx="0">
                  <c:v>denní  max.</c:v>
                </c:pt>
              </c:strCache>
            </c:strRef>
          </c:tx>
          <c:marker>
            <c:symbol val="none"/>
          </c:marke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grafy'!$V$4:$V$43</c:f>
              <c:numCache>
                <c:formatCode>General</c:formatCode>
                <c:ptCount val="40"/>
                <c:pt idx="0">
                  <c:v>13.9</c:v>
                </c:pt>
                <c:pt idx="1">
                  <c:v>40.5</c:v>
                </c:pt>
                <c:pt idx="2">
                  <c:v>25.7</c:v>
                </c:pt>
                <c:pt idx="3">
                  <c:v>35.200000000000003</c:v>
                </c:pt>
                <c:pt idx="4">
                  <c:v>28.9</c:v>
                </c:pt>
                <c:pt idx="5">
                  <c:v>23.2</c:v>
                </c:pt>
                <c:pt idx="6">
                  <c:v>68</c:v>
                </c:pt>
                <c:pt idx="7">
                  <c:v>30.3</c:v>
                </c:pt>
                <c:pt idx="8">
                  <c:v>31.6</c:v>
                </c:pt>
                <c:pt idx="9">
                  <c:v>18</c:v>
                </c:pt>
                <c:pt idx="10">
                  <c:v>36.1</c:v>
                </c:pt>
                <c:pt idx="11">
                  <c:v>57.8</c:v>
                </c:pt>
                <c:pt idx="12">
                  <c:v>12.5</c:v>
                </c:pt>
                <c:pt idx="13">
                  <c:v>18.7</c:v>
                </c:pt>
                <c:pt idx="14">
                  <c:v>11.5</c:v>
                </c:pt>
                <c:pt idx="15">
                  <c:v>31.7</c:v>
                </c:pt>
                <c:pt idx="16">
                  <c:v>15.7</c:v>
                </c:pt>
                <c:pt idx="17">
                  <c:v>21.3</c:v>
                </c:pt>
                <c:pt idx="18">
                  <c:v>12.4</c:v>
                </c:pt>
                <c:pt idx="19">
                  <c:v>35.200000000000003</c:v>
                </c:pt>
                <c:pt idx="20">
                  <c:v>38.6</c:v>
                </c:pt>
                <c:pt idx="21">
                  <c:v>36.5</c:v>
                </c:pt>
                <c:pt idx="22">
                  <c:v>34.4</c:v>
                </c:pt>
                <c:pt idx="23">
                  <c:v>47.2</c:v>
                </c:pt>
                <c:pt idx="24">
                  <c:v>19.100000000000001</c:v>
                </c:pt>
                <c:pt idx="25">
                  <c:v>14.2</c:v>
                </c:pt>
                <c:pt idx="26">
                  <c:v>26.3</c:v>
                </c:pt>
                <c:pt idx="27">
                  <c:v>9.6</c:v>
                </c:pt>
                <c:pt idx="28">
                  <c:v>30.6</c:v>
                </c:pt>
                <c:pt idx="29">
                  <c:v>21.3</c:v>
                </c:pt>
                <c:pt idx="30">
                  <c:v>31.6</c:v>
                </c:pt>
                <c:pt idx="31">
                  <c:v>22.5</c:v>
                </c:pt>
                <c:pt idx="32">
                  <c:v>35</c:v>
                </c:pt>
                <c:pt idx="33">
                  <c:v>104.5</c:v>
                </c:pt>
                <c:pt idx="34">
                  <c:v>38.4</c:v>
                </c:pt>
                <c:pt idx="35">
                  <c:v>71.7</c:v>
                </c:pt>
                <c:pt idx="36">
                  <c:v>36.700000000000003</c:v>
                </c:pt>
                <c:pt idx="37">
                  <c:v>34.1</c:v>
                </c:pt>
                <c:pt idx="38">
                  <c:v>23</c:v>
                </c:pt>
                <c:pt idx="39">
                  <c:v>14.7</c:v>
                </c:pt>
              </c:numCache>
            </c:numRef>
          </c:val>
        </c:ser>
        <c:ser>
          <c:idx val="2"/>
          <c:order val="2"/>
          <c:tx>
            <c:strRef>
              <c:f>'data pro grafy'!$W$3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grafy'!$W$4:$W$43</c:f>
              <c:numCache>
                <c:formatCode>General</c:formatCode>
                <c:ptCount val="40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</c:v>
                </c:pt>
                <c:pt idx="28">
                  <c:v>105</c:v>
                </c:pt>
                <c:pt idx="29">
                  <c:v>105</c:v>
                </c:pt>
                <c:pt idx="30">
                  <c:v>105</c:v>
                </c:pt>
                <c:pt idx="31">
                  <c:v>105</c:v>
                </c:pt>
                <c:pt idx="32">
                  <c:v>105</c:v>
                </c:pt>
                <c:pt idx="33">
                  <c:v>105</c:v>
                </c:pt>
                <c:pt idx="34">
                  <c:v>105</c:v>
                </c:pt>
                <c:pt idx="35">
                  <c:v>105</c:v>
                </c:pt>
                <c:pt idx="36">
                  <c:v>105</c:v>
                </c:pt>
                <c:pt idx="37">
                  <c:v>105</c:v>
                </c:pt>
                <c:pt idx="38">
                  <c:v>105</c:v>
                </c:pt>
                <c:pt idx="39">
                  <c:v>105</c:v>
                </c:pt>
              </c:numCache>
            </c:numRef>
          </c:val>
        </c:ser>
        <c:ser>
          <c:idx val="3"/>
          <c:order val="3"/>
          <c:tx>
            <c:strRef>
              <c:f>'data pro grafy'!$X$3</c:f>
              <c:strCache>
                <c:ptCount val="1"/>
                <c:pt idx="0">
                  <c:v>průměr 1900-1950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'data pro grafy'!$X$4:$X$43</c:f>
              <c:numCache>
                <c:formatCode>General</c:formatCode>
                <c:ptCount val="4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110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  <c:pt idx="34">
                  <c:v>110</c:v>
                </c:pt>
                <c:pt idx="35">
                  <c:v>110</c:v>
                </c:pt>
                <c:pt idx="36">
                  <c:v>110</c:v>
                </c:pt>
                <c:pt idx="37">
                  <c:v>110</c:v>
                </c:pt>
                <c:pt idx="38">
                  <c:v>110</c:v>
                </c:pt>
                <c:pt idx="39">
                  <c:v>110</c:v>
                </c:pt>
              </c:numCache>
            </c:numRef>
          </c:val>
        </c:ser>
        <c:marker val="1"/>
        <c:axId val="94557312"/>
        <c:axId val="94558848"/>
      </c:lineChart>
      <c:catAx>
        <c:axId val="94557312"/>
        <c:scaling>
          <c:orientation val="minMax"/>
        </c:scaling>
        <c:axPos val="b"/>
        <c:numFmt formatCode="General" sourceLinked="1"/>
        <c:tickLblPos val="nextTo"/>
        <c:crossAx val="94558848"/>
        <c:crosses val="autoZero"/>
        <c:auto val="1"/>
        <c:lblAlgn val="ctr"/>
        <c:lblOffset val="100"/>
      </c:catAx>
      <c:valAx>
        <c:axId val="94558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</a:t>
                </a:r>
              </a:p>
            </c:rich>
          </c:tx>
        </c:title>
        <c:numFmt formatCode="General" sourceLinked="1"/>
        <c:tickLblPos val="nextTo"/>
        <c:crossAx val="94557312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Průměrné teploty v </a:t>
            </a:r>
            <a:r>
              <a:rPr lang="cs-CZ"/>
              <a:t>červnu</a:t>
            </a:r>
            <a:r>
              <a:rPr lang="en-US"/>
              <a:t> v </a:t>
            </a:r>
            <a:r>
              <a:rPr lang="cs-CZ"/>
              <a:t>5 </a:t>
            </a:r>
            <a:r>
              <a:rPr lang="en-US"/>
              <a:t>letých a 10 letých intervalech</a:t>
            </a:r>
          </a:p>
        </c:rich>
      </c:tx>
    </c:title>
    <c:plotArea>
      <c:layout>
        <c:manualLayout>
          <c:layoutTarget val="inner"/>
          <c:xMode val="edge"/>
          <c:yMode val="edge"/>
          <c:x val="3.749059454914766E-2"/>
          <c:y val="8.6696355108643472E-2"/>
          <c:w val="0.94203824421267912"/>
          <c:h val="0.80749199693355178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grafy'!$AA$3</c:f>
              <c:strCache>
                <c:ptCount val="1"/>
                <c:pt idx="0">
                  <c:v>období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grafy'!$AA$4:$AA$16</c:f>
              <c:numCache>
                <c:formatCode>0.0</c:formatCode>
                <c:ptCount val="13"/>
                <c:pt idx="0">
                  <c:v>15.663666666666668</c:v>
                </c:pt>
                <c:pt idx="1">
                  <c:v>15.601333333333333</c:v>
                </c:pt>
                <c:pt idx="2">
                  <c:v>16.979000000000003</c:v>
                </c:pt>
                <c:pt idx="3">
                  <c:v>17.151150000000001</c:v>
                </c:pt>
                <c:pt idx="5">
                  <c:v>15.877333333333331</c:v>
                </c:pt>
                <c:pt idx="6">
                  <c:v>15.45</c:v>
                </c:pt>
                <c:pt idx="7">
                  <c:v>15.062666666666667</c:v>
                </c:pt>
                <c:pt idx="8">
                  <c:v>16.139999999999997</c:v>
                </c:pt>
                <c:pt idx="9">
                  <c:v>17.055666666666667</c:v>
                </c:pt>
                <c:pt idx="10">
                  <c:v>16.902333333333335</c:v>
                </c:pt>
                <c:pt idx="11">
                  <c:v>17.342166666666667</c:v>
                </c:pt>
                <c:pt idx="12">
                  <c:v>17</c:v>
                </c:pt>
              </c:numCache>
            </c:numRef>
          </c:val>
        </c:ser>
        <c:axId val="94618752"/>
        <c:axId val="94620288"/>
      </c:barChart>
      <c:lineChart>
        <c:grouping val="standard"/>
        <c:ser>
          <c:idx val="1"/>
          <c:order val="1"/>
          <c:tx>
            <c:strRef>
              <c:f>'data pro grafy'!$AB$3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grafy'!$AB$4:$AB$16</c:f>
              <c:numCache>
                <c:formatCode>General</c:formatCode>
                <c:ptCount val="13"/>
                <c:pt idx="0">
                  <c:v>16.3</c:v>
                </c:pt>
                <c:pt idx="1">
                  <c:v>16.3</c:v>
                </c:pt>
                <c:pt idx="2">
                  <c:v>16.3</c:v>
                </c:pt>
                <c:pt idx="3">
                  <c:v>16.3</c:v>
                </c:pt>
                <c:pt idx="5">
                  <c:v>16.3</c:v>
                </c:pt>
                <c:pt idx="6">
                  <c:v>16.3</c:v>
                </c:pt>
                <c:pt idx="7">
                  <c:v>16.3</c:v>
                </c:pt>
                <c:pt idx="8">
                  <c:v>16.3</c:v>
                </c:pt>
                <c:pt idx="9">
                  <c:v>16.3</c:v>
                </c:pt>
                <c:pt idx="10">
                  <c:v>16.3</c:v>
                </c:pt>
                <c:pt idx="11">
                  <c:v>16.3</c:v>
                </c:pt>
                <c:pt idx="12">
                  <c:v>16.3</c:v>
                </c:pt>
              </c:numCache>
            </c:numRef>
          </c:val>
        </c:ser>
        <c:ser>
          <c:idx val="2"/>
          <c:order val="2"/>
          <c:tx>
            <c:strRef>
              <c:f>'data pro grafy'!$AC$3</c:f>
              <c:strCache>
                <c:ptCount val="1"/>
                <c:pt idx="0">
                  <c:v>1900-1950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grafy'!$AC$4:$AC$16</c:f>
              <c:numCache>
                <c:formatCode>General</c:formatCode>
                <c:ptCount val="13"/>
                <c:pt idx="0">
                  <c:v>15.7</c:v>
                </c:pt>
                <c:pt idx="1">
                  <c:v>15.7</c:v>
                </c:pt>
                <c:pt idx="2">
                  <c:v>15.7</c:v>
                </c:pt>
                <c:pt idx="3">
                  <c:v>15.7</c:v>
                </c:pt>
                <c:pt idx="5">
                  <c:v>15.7</c:v>
                </c:pt>
                <c:pt idx="6">
                  <c:v>15.7</c:v>
                </c:pt>
                <c:pt idx="7">
                  <c:v>15.7</c:v>
                </c:pt>
                <c:pt idx="8">
                  <c:v>15.7</c:v>
                </c:pt>
                <c:pt idx="9">
                  <c:v>15.7</c:v>
                </c:pt>
                <c:pt idx="10">
                  <c:v>15.7</c:v>
                </c:pt>
                <c:pt idx="11">
                  <c:v>15.7</c:v>
                </c:pt>
                <c:pt idx="12">
                  <c:v>15.7</c:v>
                </c:pt>
              </c:numCache>
            </c:numRef>
          </c:val>
        </c:ser>
        <c:marker val="1"/>
        <c:axId val="94618752"/>
        <c:axId val="94620288"/>
      </c:lineChart>
      <c:catAx>
        <c:axId val="94618752"/>
        <c:scaling>
          <c:orientation val="minMax"/>
        </c:scaling>
        <c:axPos val="b"/>
        <c:tickLblPos val="nextTo"/>
        <c:crossAx val="94620288"/>
        <c:crossesAt val="-6"/>
        <c:auto val="1"/>
        <c:lblAlgn val="ctr"/>
        <c:lblOffset val="100"/>
      </c:catAx>
      <c:valAx>
        <c:axId val="9462028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  <c:layout>
            <c:manualLayout>
              <c:xMode val="edge"/>
              <c:yMode val="edge"/>
              <c:x val="5.4589763301795234E-3"/>
              <c:y val="0.51027614837750757"/>
            </c:manualLayout>
          </c:layout>
        </c:title>
        <c:numFmt formatCode="0.0" sourceLinked="1"/>
        <c:tickLblPos val="nextTo"/>
        <c:crossAx val="94618752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Počet ledových a mrazových dnů</a:t>
            </a:r>
            <a:r>
              <a:rPr lang="cs-CZ"/>
              <a:t> v červnu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'data pro grafy'!$AF$3</c:f>
              <c:strCache>
                <c:ptCount val="1"/>
                <c:pt idx="0">
                  <c:v>letní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grafy'!$AF$4:$AF$43</c:f>
              <c:numCache>
                <c:formatCode>General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14</c:v>
                </c:pt>
                <c:pt idx="23">
                  <c:v>6</c:v>
                </c:pt>
                <c:pt idx="24">
                  <c:v>14</c:v>
                </c:pt>
                <c:pt idx="25">
                  <c:v>3</c:v>
                </c:pt>
                <c:pt idx="26">
                  <c:v>11</c:v>
                </c:pt>
                <c:pt idx="27">
                  <c:v>16</c:v>
                </c:pt>
                <c:pt idx="28">
                  <c:v>6</c:v>
                </c:pt>
                <c:pt idx="29">
                  <c:v>8</c:v>
                </c:pt>
                <c:pt idx="30">
                  <c:v>14</c:v>
                </c:pt>
                <c:pt idx="31">
                  <c:v>16</c:v>
                </c:pt>
                <c:pt idx="32">
                  <c:v>15</c:v>
                </c:pt>
                <c:pt idx="33">
                  <c:v>3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8</c:v>
                </c:pt>
              </c:numCache>
            </c:numRef>
          </c:val>
        </c:ser>
        <c:ser>
          <c:idx val="1"/>
          <c:order val="1"/>
          <c:tx>
            <c:strRef>
              <c:f>'data pro grafy'!$AG$3</c:f>
              <c:strCache>
                <c:ptCount val="1"/>
                <c:pt idx="0">
                  <c:v>tropické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grafy'!$AG$4:$AG$43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5</c:v>
                </c:pt>
                <c:pt idx="37">
                  <c:v>4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</c:ser>
        <c:axId val="94771072"/>
        <c:axId val="94772608"/>
      </c:barChart>
      <c:lineChart>
        <c:grouping val="standard"/>
        <c:ser>
          <c:idx val="2"/>
          <c:order val="2"/>
          <c:tx>
            <c:strRef>
              <c:f>'data pro grafy'!$AH$3</c:f>
              <c:strCache>
                <c:ptCount val="1"/>
                <c:pt idx="0">
                  <c:v>letní- průměr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grafy'!$AH$4:$AH$43</c:f>
              <c:numCache>
                <c:formatCode>General</c:formatCode>
                <c:ptCount val="40"/>
                <c:pt idx="0">
                  <c:v>8.4</c:v>
                </c:pt>
                <c:pt idx="1">
                  <c:v>8.4</c:v>
                </c:pt>
                <c:pt idx="2">
                  <c:v>8.4</c:v>
                </c:pt>
                <c:pt idx="3">
                  <c:v>8.4</c:v>
                </c:pt>
                <c:pt idx="4">
                  <c:v>8.4</c:v>
                </c:pt>
                <c:pt idx="5">
                  <c:v>8.4</c:v>
                </c:pt>
                <c:pt idx="6">
                  <c:v>8.4</c:v>
                </c:pt>
                <c:pt idx="7">
                  <c:v>8.4</c:v>
                </c:pt>
                <c:pt idx="8">
                  <c:v>8.4</c:v>
                </c:pt>
                <c:pt idx="9">
                  <c:v>8.4</c:v>
                </c:pt>
                <c:pt idx="10">
                  <c:v>8.4</c:v>
                </c:pt>
                <c:pt idx="11">
                  <c:v>8.4</c:v>
                </c:pt>
                <c:pt idx="12">
                  <c:v>8.4</c:v>
                </c:pt>
                <c:pt idx="13">
                  <c:v>8.4</c:v>
                </c:pt>
                <c:pt idx="14">
                  <c:v>8.4</c:v>
                </c:pt>
                <c:pt idx="15">
                  <c:v>8.4</c:v>
                </c:pt>
                <c:pt idx="16">
                  <c:v>8.4</c:v>
                </c:pt>
                <c:pt idx="17">
                  <c:v>8.4</c:v>
                </c:pt>
                <c:pt idx="18">
                  <c:v>8.4</c:v>
                </c:pt>
                <c:pt idx="19">
                  <c:v>8.4</c:v>
                </c:pt>
                <c:pt idx="20">
                  <c:v>8.4</c:v>
                </c:pt>
                <c:pt idx="21">
                  <c:v>8.4</c:v>
                </c:pt>
                <c:pt idx="22">
                  <c:v>8.4</c:v>
                </c:pt>
                <c:pt idx="23">
                  <c:v>8.4</c:v>
                </c:pt>
                <c:pt idx="24">
                  <c:v>8.4</c:v>
                </c:pt>
                <c:pt idx="25">
                  <c:v>8.4</c:v>
                </c:pt>
                <c:pt idx="26">
                  <c:v>8.4</c:v>
                </c:pt>
                <c:pt idx="27">
                  <c:v>8.4</c:v>
                </c:pt>
                <c:pt idx="28">
                  <c:v>8.4</c:v>
                </c:pt>
                <c:pt idx="29">
                  <c:v>8.4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8.4</c:v>
                </c:pt>
                <c:pt idx="36">
                  <c:v>8.4</c:v>
                </c:pt>
                <c:pt idx="37">
                  <c:v>8.4</c:v>
                </c:pt>
                <c:pt idx="38">
                  <c:v>8.4</c:v>
                </c:pt>
                <c:pt idx="39">
                  <c:v>8.4</c:v>
                </c:pt>
              </c:numCache>
            </c:numRef>
          </c:val>
        </c:ser>
        <c:ser>
          <c:idx val="3"/>
          <c:order val="3"/>
          <c:tx>
            <c:strRef>
              <c:f>'data pro grafy'!$AI$3</c:f>
              <c:strCache>
                <c:ptCount val="1"/>
                <c:pt idx="0">
                  <c:v>tropické-průměr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grafy'!$AI$4:$AI$43</c:f>
              <c:numCache>
                <c:formatCode>0.0</c:formatCode>
                <c:ptCount val="4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</c:numCache>
            </c:numRef>
          </c:val>
        </c:ser>
        <c:marker val="1"/>
        <c:axId val="94771072"/>
        <c:axId val="94772608"/>
      </c:lineChart>
      <c:catAx>
        <c:axId val="94771072"/>
        <c:scaling>
          <c:orientation val="minMax"/>
        </c:scaling>
        <c:axPos val="b"/>
        <c:numFmt formatCode="General" sourceLinked="1"/>
        <c:tickLblPos val="nextTo"/>
        <c:crossAx val="94772608"/>
        <c:crosses val="autoZero"/>
        <c:auto val="1"/>
        <c:lblAlgn val="ctr"/>
        <c:lblOffset val="100"/>
      </c:catAx>
      <c:valAx>
        <c:axId val="947726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dnů</a:t>
                </a:r>
              </a:p>
            </c:rich>
          </c:tx>
        </c:title>
        <c:numFmt formatCode="General" sourceLinked="1"/>
        <c:tickLblPos val="nextTo"/>
        <c:crossAx val="94771072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678" y="7559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Arkýř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abSelected="1" workbookViewId="0">
      <selection activeCell="Y12" sqref="Y11:Z12"/>
    </sheetView>
  </sheetViews>
  <sheetFormatPr defaultRowHeight="12.75"/>
  <cols>
    <col min="1" max="1" width="6.28515625" customWidth="1"/>
    <col min="8" max="8" width="13.7109375" customWidth="1"/>
    <col min="15" max="15" width="11.42578125" customWidth="1"/>
    <col min="16" max="16" width="11.7109375" customWidth="1"/>
  </cols>
  <sheetData>
    <row r="1" spans="1:20" ht="18.75" thickBot="1">
      <c r="A1" s="2" t="s">
        <v>6</v>
      </c>
      <c r="B1" s="3"/>
      <c r="C1" s="3"/>
      <c r="D1" s="3"/>
      <c r="E1" s="3" t="s">
        <v>84</v>
      </c>
      <c r="F1" s="4"/>
      <c r="L1" t="s">
        <v>24</v>
      </c>
    </row>
    <row r="2" spans="1:20" ht="13.5" thickBot="1">
      <c r="A2" s="5" t="s">
        <v>7</v>
      </c>
      <c r="B2" s="141" t="s">
        <v>8</v>
      </c>
      <c r="C2" s="142"/>
      <c r="D2" s="142"/>
      <c r="E2" s="142"/>
      <c r="F2" s="142"/>
      <c r="L2" t="s">
        <v>78</v>
      </c>
    </row>
    <row r="3" spans="1:20" ht="15.75" thickBot="1">
      <c r="A3" s="6"/>
      <c r="B3" s="7"/>
      <c r="C3" s="7"/>
      <c r="D3" s="7"/>
      <c r="E3" s="7"/>
      <c r="F3" s="7"/>
      <c r="H3" s="30" t="s">
        <v>15</v>
      </c>
      <c r="I3" s="31"/>
      <c r="J3" s="32"/>
      <c r="N3" t="s">
        <v>23</v>
      </c>
    </row>
    <row r="4" spans="1:20" ht="15.75" thickBot="1">
      <c r="A4" s="6"/>
      <c r="B4" s="8" t="s">
        <v>10</v>
      </c>
      <c r="C4" s="8" t="s">
        <v>11</v>
      </c>
      <c r="D4" s="8" t="s">
        <v>0</v>
      </c>
      <c r="E4" s="8" t="s">
        <v>12</v>
      </c>
      <c r="F4" s="8" t="s">
        <v>0</v>
      </c>
      <c r="H4" s="38" t="s">
        <v>19</v>
      </c>
      <c r="I4" s="39" t="s">
        <v>17</v>
      </c>
      <c r="J4" s="40" t="s">
        <v>16</v>
      </c>
      <c r="L4" s="72" t="s">
        <v>0</v>
      </c>
      <c r="M4" s="73" t="s">
        <v>25</v>
      </c>
      <c r="N4" s="104" t="s">
        <v>26</v>
      </c>
      <c r="O4" s="75" t="s">
        <v>0</v>
      </c>
      <c r="P4" s="76" t="s">
        <v>25</v>
      </c>
      <c r="T4" s="1"/>
    </row>
    <row r="5" spans="1:20" ht="15">
      <c r="A5" s="9">
        <v>1</v>
      </c>
      <c r="B5" s="10">
        <v>14.116249999999999</v>
      </c>
      <c r="C5" s="10">
        <v>22.7</v>
      </c>
      <c r="D5" s="11">
        <v>1981</v>
      </c>
      <c r="E5" s="10">
        <v>6.7</v>
      </c>
      <c r="F5" s="12">
        <v>1977</v>
      </c>
      <c r="H5" s="30" t="s">
        <v>85</v>
      </c>
      <c r="I5" s="31">
        <v>9</v>
      </c>
      <c r="J5" s="41">
        <v>0.75</v>
      </c>
      <c r="L5" s="119">
        <v>1976</v>
      </c>
      <c r="M5" s="120">
        <v>15.306666666666663</v>
      </c>
      <c r="N5" s="121">
        <v>1</v>
      </c>
      <c r="O5" s="100">
        <v>2003</v>
      </c>
      <c r="P5" s="136">
        <v>19.619999999999997</v>
      </c>
      <c r="T5" s="1"/>
    </row>
    <row r="6" spans="1:20" ht="15">
      <c r="A6" s="13">
        <v>2</v>
      </c>
      <c r="B6" s="14">
        <v>15.218124999999997</v>
      </c>
      <c r="C6" s="14">
        <v>22.3</v>
      </c>
      <c r="D6" s="15">
        <v>1981</v>
      </c>
      <c r="E6" s="14">
        <v>7.4</v>
      </c>
      <c r="F6" s="16">
        <v>1986</v>
      </c>
      <c r="H6" s="33" t="s">
        <v>86</v>
      </c>
      <c r="I6" s="34">
        <v>33</v>
      </c>
      <c r="J6" s="35">
        <v>2.75</v>
      </c>
      <c r="L6" s="122">
        <v>1977</v>
      </c>
      <c r="M6" s="123">
        <v>16.816666666666666</v>
      </c>
      <c r="N6" s="124">
        <f>N5+1</f>
        <v>2</v>
      </c>
      <c r="O6" s="101">
        <v>2007</v>
      </c>
      <c r="P6" s="137">
        <v>18.709166666666668</v>
      </c>
      <c r="T6" s="1"/>
    </row>
    <row r="7" spans="1:20" ht="15">
      <c r="A7" s="13">
        <v>3</v>
      </c>
      <c r="B7" s="14">
        <v>15.803750000000003</v>
      </c>
      <c r="C7" s="14">
        <v>23.8</v>
      </c>
      <c r="D7" s="15">
        <v>1981</v>
      </c>
      <c r="E7" s="14">
        <v>8.5</v>
      </c>
      <c r="F7" s="16">
        <v>1977</v>
      </c>
      <c r="H7" s="33" t="s">
        <v>87</v>
      </c>
      <c r="I7" s="34">
        <v>58</v>
      </c>
      <c r="J7" s="35">
        <v>4.833333333333333</v>
      </c>
      <c r="L7" s="122">
        <v>1978</v>
      </c>
      <c r="M7" s="123">
        <v>14.743333333333332</v>
      </c>
      <c r="N7" s="124">
        <v>3</v>
      </c>
      <c r="O7" s="101">
        <v>2012</v>
      </c>
      <c r="P7" s="137">
        <v>18.270000000000003</v>
      </c>
      <c r="T7" s="1"/>
    </row>
    <row r="8" spans="1:20" ht="15">
      <c r="A8" s="13">
        <v>4</v>
      </c>
      <c r="B8" s="14">
        <v>15.819375000000003</v>
      </c>
      <c r="C8" s="14">
        <v>23.925000000000001</v>
      </c>
      <c r="D8" s="15">
        <v>2000</v>
      </c>
      <c r="E8" s="14">
        <v>7.6</v>
      </c>
      <c r="F8" s="16">
        <v>1976</v>
      </c>
      <c r="H8" s="33" t="s">
        <v>88</v>
      </c>
      <c r="I8" s="34">
        <v>118</v>
      </c>
      <c r="J8" s="35">
        <v>9.8333333333333321</v>
      </c>
      <c r="L8" s="122">
        <v>1979</v>
      </c>
      <c r="M8" s="123">
        <v>17.696666666666669</v>
      </c>
      <c r="N8" s="124">
        <v>4</v>
      </c>
      <c r="O8" s="101">
        <v>2008</v>
      </c>
      <c r="P8" s="137">
        <v>18.063333333333333</v>
      </c>
      <c r="T8" s="1"/>
    </row>
    <row r="9" spans="1:20" ht="15.75" thickBot="1">
      <c r="A9" s="17">
        <v>5</v>
      </c>
      <c r="B9" s="18">
        <v>15.751875000000002</v>
      </c>
      <c r="C9" s="18">
        <v>24.05</v>
      </c>
      <c r="D9" s="19">
        <v>2003</v>
      </c>
      <c r="E9" s="18">
        <v>6</v>
      </c>
      <c r="F9" s="20">
        <v>1986</v>
      </c>
      <c r="H9" s="33" t="s">
        <v>89</v>
      </c>
      <c r="I9" s="34">
        <v>169</v>
      </c>
      <c r="J9" s="35">
        <v>14.083333333333334</v>
      </c>
      <c r="L9" s="122">
        <v>1980</v>
      </c>
      <c r="M9" s="123">
        <v>14.823333333333332</v>
      </c>
      <c r="N9" s="124">
        <v>5</v>
      </c>
      <c r="O9" s="101">
        <v>2002</v>
      </c>
      <c r="P9" s="137">
        <v>17.840833333333332</v>
      </c>
      <c r="T9" s="1"/>
    </row>
    <row r="10" spans="1:20" ht="15">
      <c r="A10" s="13">
        <v>6</v>
      </c>
      <c r="B10" s="14">
        <v>16.175625000000004</v>
      </c>
      <c r="C10" s="14">
        <v>26.55</v>
      </c>
      <c r="D10" s="15">
        <v>1998</v>
      </c>
      <c r="E10" s="14">
        <v>8.7249999999999996</v>
      </c>
      <c r="F10" s="16">
        <v>1994</v>
      </c>
      <c r="H10" s="33" t="s">
        <v>90</v>
      </c>
      <c r="I10" s="34">
        <v>206</v>
      </c>
      <c r="J10" s="35">
        <v>17.166666666666668</v>
      </c>
      <c r="L10" s="122">
        <v>1981</v>
      </c>
      <c r="M10" s="123">
        <v>16.93</v>
      </c>
      <c r="N10" s="124">
        <v>6</v>
      </c>
      <c r="O10" s="101">
        <v>2000</v>
      </c>
      <c r="P10" s="137">
        <v>17.781666666666663</v>
      </c>
      <c r="T10" s="1"/>
    </row>
    <row r="11" spans="1:20" ht="15">
      <c r="A11" s="13">
        <v>7</v>
      </c>
      <c r="B11" s="14">
        <v>16.544374999999992</v>
      </c>
      <c r="C11" s="14">
        <v>27.95</v>
      </c>
      <c r="D11" s="15">
        <v>1998</v>
      </c>
      <c r="E11" s="14">
        <v>9.3249999999999993</v>
      </c>
      <c r="F11" s="16">
        <v>2005</v>
      </c>
      <c r="H11" s="33" t="s">
        <v>91</v>
      </c>
      <c r="I11" s="34">
        <v>247</v>
      </c>
      <c r="J11" s="35">
        <v>20.583333333333336</v>
      </c>
      <c r="L11" s="122">
        <v>1982</v>
      </c>
      <c r="M11" s="123">
        <v>16.353333333333335</v>
      </c>
      <c r="N11" s="124">
        <v>7</v>
      </c>
      <c r="O11" s="101">
        <v>1979</v>
      </c>
      <c r="P11" s="137">
        <v>17.696666666666669</v>
      </c>
      <c r="T11" s="1"/>
    </row>
    <row r="12" spans="1:20" ht="15">
      <c r="A12" s="13">
        <v>8</v>
      </c>
      <c r="B12" s="14">
        <v>16.706875</v>
      </c>
      <c r="C12" s="14">
        <v>24.625</v>
      </c>
      <c r="D12" s="15">
        <v>2003</v>
      </c>
      <c r="E12" s="14">
        <v>8.6750000000000007</v>
      </c>
      <c r="F12" s="16">
        <v>2005</v>
      </c>
      <c r="H12" s="33" t="s">
        <v>92</v>
      </c>
      <c r="I12" s="34">
        <v>205</v>
      </c>
      <c r="J12" s="35">
        <v>17.083333333333332</v>
      </c>
      <c r="L12" s="122">
        <v>1983</v>
      </c>
      <c r="M12" s="123">
        <v>16.253333333333334</v>
      </c>
      <c r="N12" s="124">
        <v>8</v>
      </c>
      <c r="O12" s="101">
        <v>1998</v>
      </c>
      <c r="P12" s="102">
        <v>17.579166666666669</v>
      </c>
      <c r="T12" s="1"/>
    </row>
    <row r="13" spans="1:20" ht="15">
      <c r="A13" s="13">
        <v>9</v>
      </c>
      <c r="B13" s="14">
        <v>16.613750000000003</v>
      </c>
      <c r="C13" s="14">
        <v>25.975000000000001</v>
      </c>
      <c r="D13" s="15">
        <v>2010</v>
      </c>
      <c r="E13" s="14">
        <v>7.2</v>
      </c>
      <c r="F13" s="16">
        <v>1985</v>
      </c>
      <c r="H13" s="33" t="s">
        <v>93</v>
      </c>
      <c r="I13" s="34">
        <v>116</v>
      </c>
      <c r="J13" s="35">
        <v>9.6666666666666661</v>
      </c>
      <c r="L13" s="122">
        <v>1984</v>
      </c>
      <c r="M13" s="123">
        <v>14.256666666666666</v>
      </c>
      <c r="N13" s="124">
        <v>9</v>
      </c>
      <c r="O13" s="101">
        <v>2011</v>
      </c>
      <c r="P13" s="102">
        <v>17.413166666666669</v>
      </c>
      <c r="T13" s="1"/>
    </row>
    <row r="14" spans="1:20" ht="15.75" thickBot="1">
      <c r="A14" s="13">
        <v>10</v>
      </c>
      <c r="B14" s="14">
        <v>16.626874999999995</v>
      </c>
      <c r="C14" s="14">
        <v>27.125</v>
      </c>
      <c r="D14" s="15">
        <v>2010</v>
      </c>
      <c r="E14" s="14">
        <v>10.275</v>
      </c>
      <c r="F14" s="16">
        <v>2005</v>
      </c>
      <c r="H14" s="33" t="s">
        <v>94</v>
      </c>
      <c r="I14" s="34">
        <v>33</v>
      </c>
      <c r="J14" s="35">
        <v>2.75</v>
      </c>
      <c r="L14" s="122">
        <v>1985</v>
      </c>
      <c r="M14" s="123">
        <v>13.456666666666667</v>
      </c>
      <c r="N14" s="124">
        <v>10</v>
      </c>
      <c r="O14" s="101">
        <v>2010</v>
      </c>
      <c r="P14" s="102">
        <v>17.237499999999997</v>
      </c>
      <c r="T14" s="1"/>
    </row>
    <row r="15" spans="1:20" ht="15">
      <c r="A15" s="9">
        <v>11</v>
      </c>
      <c r="B15" s="10">
        <v>16.500624999999999</v>
      </c>
      <c r="C15" s="10">
        <v>27.274999999999999</v>
      </c>
      <c r="D15" s="11">
        <v>2000</v>
      </c>
      <c r="E15" s="10">
        <v>9.5</v>
      </c>
      <c r="F15" s="12">
        <v>1985</v>
      </c>
      <c r="H15" s="33" t="s">
        <v>95</v>
      </c>
      <c r="I15" s="34">
        <v>5</v>
      </c>
      <c r="J15" s="35">
        <v>0.41666666666666669</v>
      </c>
      <c r="L15" s="122">
        <v>1986</v>
      </c>
      <c r="M15" s="123">
        <v>14.933333333333335</v>
      </c>
      <c r="N15" s="124">
        <v>11</v>
      </c>
      <c r="O15" s="101">
        <v>2006</v>
      </c>
      <c r="P15" s="102">
        <v>17.158333333333335</v>
      </c>
      <c r="T15" s="1"/>
    </row>
    <row r="16" spans="1:20" ht="15">
      <c r="A16" s="13">
        <v>12</v>
      </c>
      <c r="B16" s="14">
        <v>16.605</v>
      </c>
      <c r="C16" s="14">
        <v>25.6</v>
      </c>
      <c r="D16" s="15">
        <v>2010</v>
      </c>
      <c r="E16" s="14">
        <v>9.4</v>
      </c>
      <c r="F16" s="16">
        <v>1984</v>
      </c>
      <c r="H16" s="33" t="s">
        <v>96</v>
      </c>
      <c r="I16" s="34">
        <v>1</v>
      </c>
      <c r="J16" s="35">
        <v>8.3333333333333343E-2</v>
      </c>
      <c r="L16" s="122">
        <v>1987</v>
      </c>
      <c r="M16" s="123">
        <v>15.749999999999996</v>
      </c>
      <c r="N16" s="124">
        <v>12</v>
      </c>
      <c r="O16" s="101">
        <v>1997</v>
      </c>
      <c r="P16" s="102">
        <v>16.996666666666666</v>
      </c>
      <c r="T16" s="1"/>
    </row>
    <row r="17" spans="1:20" ht="15">
      <c r="A17" s="13">
        <v>13</v>
      </c>
      <c r="B17" s="14">
        <v>16.188125000000003</v>
      </c>
      <c r="C17" s="14">
        <v>24.625</v>
      </c>
      <c r="D17" s="15">
        <v>2015</v>
      </c>
      <c r="E17" s="14">
        <v>10.85</v>
      </c>
      <c r="F17" s="16">
        <v>1998</v>
      </c>
      <c r="H17" s="33" t="s">
        <v>97</v>
      </c>
      <c r="I17" s="34">
        <v>0</v>
      </c>
      <c r="J17" s="35">
        <v>0</v>
      </c>
      <c r="L17" s="122">
        <v>1988</v>
      </c>
      <c r="M17" s="123">
        <v>15.006666666666664</v>
      </c>
      <c r="N17" s="124">
        <v>13</v>
      </c>
      <c r="O17" s="101">
        <v>1992</v>
      </c>
      <c r="P17" s="102">
        <v>16.993333333333332</v>
      </c>
      <c r="T17" s="1"/>
    </row>
    <row r="18" spans="1:20" ht="15.75" thickBot="1">
      <c r="A18" s="13">
        <v>14</v>
      </c>
      <c r="B18" s="14">
        <v>15.984375</v>
      </c>
      <c r="C18" s="14">
        <v>23.7</v>
      </c>
      <c r="D18" s="15">
        <v>1980</v>
      </c>
      <c r="E18" s="14">
        <v>10.8</v>
      </c>
      <c r="F18" s="16">
        <v>1982</v>
      </c>
      <c r="H18" s="38" t="s">
        <v>98</v>
      </c>
      <c r="I18" s="39">
        <v>0</v>
      </c>
      <c r="J18" s="40">
        <v>0</v>
      </c>
      <c r="L18" s="122">
        <v>1989</v>
      </c>
      <c r="M18" s="123">
        <v>13.893333333333334</v>
      </c>
      <c r="N18" s="124">
        <v>14</v>
      </c>
      <c r="O18" s="101">
        <v>1981</v>
      </c>
      <c r="P18" s="102">
        <v>16.93</v>
      </c>
      <c r="T18" s="1"/>
    </row>
    <row r="19" spans="1:20" ht="15.75" thickBot="1">
      <c r="A19" s="17">
        <v>15</v>
      </c>
      <c r="B19" s="18">
        <v>16.261749999999999</v>
      </c>
      <c r="C19" s="18">
        <v>25.45</v>
      </c>
      <c r="D19" s="19">
        <v>2007</v>
      </c>
      <c r="E19" s="18">
        <v>8.8000000000000007</v>
      </c>
      <c r="F19" s="20">
        <v>1989</v>
      </c>
      <c r="H19" s="131" t="s">
        <v>18</v>
      </c>
      <c r="I19" s="132">
        <v>1200</v>
      </c>
      <c r="J19" s="133">
        <v>100</v>
      </c>
      <c r="L19" s="122">
        <v>1990</v>
      </c>
      <c r="M19" s="123">
        <v>15.73</v>
      </c>
      <c r="N19" s="124">
        <v>15</v>
      </c>
      <c r="O19" s="101">
        <v>1977</v>
      </c>
      <c r="P19" s="102">
        <v>16.816666666666666</v>
      </c>
      <c r="T19" s="1"/>
    </row>
    <row r="20" spans="1:20" ht="15">
      <c r="A20" s="13">
        <v>16</v>
      </c>
      <c r="B20" s="14">
        <v>15.785</v>
      </c>
      <c r="C20" s="14">
        <v>24.55</v>
      </c>
      <c r="D20" s="15">
        <v>2012</v>
      </c>
      <c r="E20" s="14">
        <v>10</v>
      </c>
      <c r="F20" s="16">
        <v>1987</v>
      </c>
      <c r="H20" s="115"/>
      <c r="I20" s="115"/>
      <c r="J20" s="116"/>
      <c r="L20" s="122">
        <v>1991</v>
      </c>
      <c r="M20" s="123">
        <v>15.276666666666666</v>
      </c>
      <c r="N20" s="124">
        <v>16</v>
      </c>
      <c r="O20" s="101">
        <v>2013</v>
      </c>
      <c r="P20" s="102">
        <v>16.69916666666667</v>
      </c>
      <c r="T20" s="1"/>
    </row>
    <row r="21" spans="1:20" ht="15">
      <c r="A21" s="13">
        <v>17</v>
      </c>
      <c r="B21" s="14">
        <v>15.075624999999999</v>
      </c>
      <c r="C21" s="14">
        <v>23.524999999999999</v>
      </c>
      <c r="D21" s="15">
        <v>2012</v>
      </c>
      <c r="E21" s="14">
        <v>10.25</v>
      </c>
      <c r="F21" s="16">
        <v>2015</v>
      </c>
      <c r="L21" s="122">
        <v>1992</v>
      </c>
      <c r="M21" s="123">
        <v>16.993333333333332</v>
      </c>
      <c r="N21" s="124">
        <v>17</v>
      </c>
      <c r="O21" s="101">
        <v>1994</v>
      </c>
      <c r="P21" s="102">
        <v>16.654166666666665</v>
      </c>
      <c r="T21" s="1"/>
    </row>
    <row r="22" spans="1:20" ht="15">
      <c r="A22" s="13">
        <v>18</v>
      </c>
      <c r="B22" s="14">
        <v>16.003124999999997</v>
      </c>
      <c r="C22" s="14">
        <v>25.475000000000001</v>
      </c>
      <c r="D22" s="15">
        <v>2012</v>
      </c>
      <c r="E22" s="14">
        <v>8.8000000000000007</v>
      </c>
      <c r="F22" s="16">
        <v>1985</v>
      </c>
      <c r="L22" s="122">
        <v>1993</v>
      </c>
      <c r="M22" s="123">
        <v>16.02333333333333</v>
      </c>
      <c r="N22" s="124">
        <v>18</v>
      </c>
      <c r="O22" s="101">
        <v>2015</v>
      </c>
      <c r="P22" s="102">
        <v>16.611666666666668</v>
      </c>
      <c r="T22" s="1"/>
    </row>
    <row r="23" spans="1:20" ht="15">
      <c r="A23" s="13">
        <v>19</v>
      </c>
      <c r="B23" s="14">
        <v>16.72</v>
      </c>
      <c r="C23" s="14">
        <v>24.425000000000004</v>
      </c>
      <c r="D23" s="15">
        <v>2013</v>
      </c>
      <c r="E23" s="14">
        <v>10.3</v>
      </c>
      <c r="F23" s="16">
        <v>1981</v>
      </c>
      <c r="L23" s="122">
        <v>1994</v>
      </c>
      <c r="M23" s="123">
        <v>16.654166666666665</v>
      </c>
      <c r="N23" s="124">
        <v>19</v>
      </c>
      <c r="O23" s="101">
        <v>1996</v>
      </c>
      <c r="P23" s="102">
        <v>16.600000000000005</v>
      </c>
      <c r="T23" s="1"/>
    </row>
    <row r="24" spans="1:20" ht="15.75" thickBot="1">
      <c r="A24" s="13">
        <v>20</v>
      </c>
      <c r="B24" s="14">
        <v>16.880000000000003</v>
      </c>
      <c r="C24" s="14">
        <v>28.625</v>
      </c>
      <c r="D24" s="15">
        <v>2013</v>
      </c>
      <c r="E24" s="14">
        <v>10.175000000000001</v>
      </c>
      <c r="F24" s="16">
        <v>2010</v>
      </c>
      <c r="L24" s="122">
        <v>1995</v>
      </c>
      <c r="M24" s="123">
        <v>15.752500000000001</v>
      </c>
      <c r="N24" s="124">
        <v>20</v>
      </c>
      <c r="O24" s="101">
        <v>2005</v>
      </c>
      <c r="P24" s="102">
        <v>16.54666666666667</v>
      </c>
      <c r="T24" s="1"/>
    </row>
    <row r="25" spans="1:20" ht="15">
      <c r="A25" s="9">
        <v>21</v>
      </c>
      <c r="B25" s="10">
        <v>17.254375000000003</v>
      </c>
      <c r="C25" s="10">
        <v>25.875</v>
      </c>
      <c r="D25" s="11">
        <v>2013</v>
      </c>
      <c r="E25" s="10">
        <v>11.425000000000001</v>
      </c>
      <c r="F25" s="12">
        <v>2015</v>
      </c>
      <c r="L25" s="122">
        <v>1996</v>
      </c>
      <c r="M25" s="123">
        <v>16.600000000000005</v>
      </c>
      <c r="N25" s="124">
        <v>21</v>
      </c>
      <c r="O25" s="101">
        <v>1982</v>
      </c>
      <c r="P25" s="102">
        <v>16.353333333333335</v>
      </c>
      <c r="T25" s="1"/>
    </row>
    <row r="26" spans="1:20" ht="15">
      <c r="A26" s="13">
        <v>22</v>
      </c>
      <c r="B26" s="14">
        <v>16.960625</v>
      </c>
      <c r="C26" s="14">
        <v>25.6</v>
      </c>
      <c r="D26" s="15">
        <v>2000</v>
      </c>
      <c r="E26" s="14">
        <v>8.0500000000000007</v>
      </c>
      <c r="F26" s="16">
        <v>1999</v>
      </c>
      <c r="L26" s="122">
        <v>1997</v>
      </c>
      <c r="M26" s="123">
        <v>16.996666666666666</v>
      </c>
      <c r="N26" s="124">
        <v>22</v>
      </c>
      <c r="O26" s="101">
        <v>1999</v>
      </c>
      <c r="P26" s="102">
        <v>16.320833333333333</v>
      </c>
      <c r="T26" s="1"/>
    </row>
    <row r="27" spans="1:20" ht="15">
      <c r="A27" s="13">
        <v>23</v>
      </c>
      <c r="B27" s="14">
        <v>16.421875</v>
      </c>
      <c r="C27" s="14">
        <v>25</v>
      </c>
      <c r="D27" s="15">
        <v>2008</v>
      </c>
      <c r="E27" s="14">
        <v>10.1</v>
      </c>
      <c r="F27" s="16">
        <v>1996</v>
      </c>
      <c r="L27" s="122">
        <v>1998</v>
      </c>
      <c r="M27" s="123">
        <v>17.579166666666669</v>
      </c>
      <c r="N27" s="124">
        <v>23</v>
      </c>
      <c r="O27" s="101">
        <v>1983</v>
      </c>
      <c r="P27" s="102">
        <v>16.253333333333334</v>
      </c>
      <c r="T27" s="1"/>
    </row>
    <row r="28" spans="1:20" ht="15">
      <c r="A28" s="13">
        <v>24</v>
      </c>
      <c r="B28" s="14">
        <v>16.047499999999999</v>
      </c>
      <c r="C28" s="14">
        <v>22.925000000000001</v>
      </c>
      <c r="D28" s="15">
        <v>2012</v>
      </c>
      <c r="E28" s="14">
        <v>11.4</v>
      </c>
      <c r="F28" s="16">
        <v>1996</v>
      </c>
      <c r="L28" s="122">
        <v>1999</v>
      </c>
      <c r="M28" s="123">
        <v>16.320833333333333</v>
      </c>
      <c r="N28" s="124">
        <v>24</v>
      </c>
      <c r="O28" s="101">
        <v>1993</v>
      </c>
      <c r="P28" s="102">
        <v>16.02333333333333</v>
      </c>
      <c r="T28" s="1"/>
    </row>
    <row r="29" spans="1:20" ht="15.75" thickBot="1">
      <c r="A29" s="17">
        <v>25</v>
      </c>
      <c r="B29" s="18">
        <v>16.010625000000001</v>
      </c>
      <c r="C29" s="18">
        <v>24.1</v>
      </c>
      <c r="D29" s="19">
        <v>2005</v>
      </c>
      <c r="E29" s="18">
        <v>11.7</v>
      </c>
      <c r="F29" s="20">
        <v>1984</v>
      </c>
      <c r="L29" s="122">
        <v>2000</v>
      </c>
      <c r="M29" s="123">
        <v>17.781666666666663</v>
      </c>
      <c r="N29" s="124">
        <v>25</v>
      </c>
      <c r="O29" s="101">
        <v>2004</v>
      </c>
      <c r="P29" s="102">
        <v>15.985833333333334</v>
      </c>
      <c r="T29" s="1"/>
    </row>
    <row r="30" spans="1:20" ht="15">
      <c r="A30" s="13">
        <v>26</v>
      </c>
      <c r="B30" s="14">
        <v>16.745000000000001</v>
      </c>
      <c r="C30" s="14">
        <v>26.324999999999999</v>
      </c>
      <c r="D30" s="15">
        <v>2006</v>
      </c>
      <c r="E30" s="14">
        <v>10.9</v>
      </c>
      <c r="F30" s="16">
        <v>2000</v>
      </c>
      <c r="L30" s="122">
        <v>2001</v>
      </c>
      <c r="M30" s="123">
        <v>14.518333333333334</v>
      </c>
      <c r="N30" s="124">
        <v>26</v>
      </c>
      <c r="O30" s="101">
        <v>2014</v>
      </c>
      <c r="P30" s="102">
        <v>15.806666666666667</v>
      </c>
      <c r="T30" s="1"/>
    </row>
    <row r="31" spans="1:20" ht="15">
      <c r="A31" s="13">
        <v>27</v>
      </c>
      <c r="B31" s="14">
        <v>17.436250000000001</v>
      </c>
      <c r="C31" s="14">
        <v>26.975000000000001</v>
      </c>
      <c r="D31" s="15">
        <v>1994</v>
      </c>
      <c r="E31" s="14">
        <v>11.275</v>
      </c>
      <c r="F31" s="16">
        <v>2000</v>
      </c>
      <c r="L31" s="122">
        <v>2002</v>
      </c>
      <c r="M31" s="123">
        <v>17.840833333333332</v>
      </c>
      <c r="N31" s="124">
        <v>27</v>
      </c>
      <c r="O31" s="101">
        <v>1995</v>
      </c>
      <c r="P31" s="102">
        <v>15.752500000000001</v>
      </c>
      <c r="T31" s="1"/>
    </row>
    <row r="32" spans="1:20" ht="15">
      <c r="A32" s="13">
        <v>28</v>
      </c>
      <c r="B32" s="14">
        <v>17.308124999999997</v>
      </c>
      <c r="C32" s="14">
        <v>25.9</v>
      </c>
      <c r="D32" s="15">
        <v>1997</v>
      </c>
      <c r="E32" s="14">
        <v>10.6</v>
      </c>
      <c r="F32" s="16">
        <v>1993</v>
      </c>
      <c r="L32" s="122">
        <v>2003</v>
      </c>
      <c r="M32" s="123">
        <v>19.619999999999997</v>
      </c>
      <c r="N32" s="124">
        <v>28</v>
      </c>
      <c r="O32" s="101">
        <v>1987</v>
      </c>
      <c r="P32" s="102">
        <v>15.749999999999996</v>
      </c>
      <c r="T32" s="1"/>
    </row>
    <row r="33" spans="1:20" ht="15">
      <c r="A33" s="13">
        <v>29</v>
      </c>
      <c r="B33" s="14">
        <v>17.783124999999998</v>
      </c>
      <c r="C33" s="14">
        <v>28.225000000000001</v>
      </c>
      <c r="D33" s="15">
        <v>1997</v>
      </c>
      <c r="E33" s="14">
        <v>11.4</v>
      </c>
      <c r="F33" s="16">
        <v>1991</v>
      </c>
      <c r="L33" s="122">
        <v>2004</v>
      </c>
      <c r="M33" s="123">
        <v>15.985833333333334</v>
      </c>
      <c r="N33" s="124">
        <v>29</v>
      </c>
      <c r="O33" s="101">
        <v>1990</v>
      </c>
      <c r="P33" s="102">
        <v>15.73</v>
      </c>
      <c r="T33" s="1"/>
    </row>
    <row r="34" spans="1:20" ht="15">
      <c r="A34" s="13">
        <v>30</v>
      </c>
      <c r="B34" s="14">
        <v>17.115625000000005</v>
      </c>
      <c r="C34" s="14">
        <v>25.9</v>
      </c>
      <c r="D34" s="15">
        <v>2012</v>
      </c>
      <c r="E34" s="14">
        <v>12</v>
      </c>
      <c r="F34" s="16">
        <v>2013</v>
      </c>
      <c r="L34" s="122">
        <v>2005</v>
      </c>
      <c r="M34" s="123">
        <v>16.54666666666667</v>
      </c>
      <c r="N34" s="124">
        <v>30</v>
      </c>
      <c r="O34" s="101">
        <v>2009</v>
      </c>
      <c r="P34" s="102">
        <v>15.542500000000002</v>
      </c>
      <c r="T34" s="1"/>
    </row>
    <row r="35" spans="1:20" ht="15.75" thickBot="1">
      <c r="A35" s="13"/>
      <c r="B35" s="14"/>
      <c r="C35" s="14"/>
      <c r="D35" s="15"/>
      <c r="E35" s="14"/>
      <c r="F35" s="16"/>
      <c r="L35" s="122">
        <v>2006</v>
      </c>
      <c r="M35" s="123">
        <v>17.158333333333335</v>
      </c>
      <c r="N35" s="124">
        <v>31</v>
      </c>
      <c r="O35" s="101">
        <v>1976</v>
      </c>
      <c r="P35" s="102">
        <v>15.306666666666663</v>
      </c>
      <c r="T35" s="1"/>
    </row>
    <row r="36" spans="1:20" ht="15">
      <c r="A36" s="5" t="s">
        <v>13</v>
      </c>
      <c r="B36" s="10">
        <v>15.341874999999998</v>
      </c>
      <c r="C36" s="10">
        <v>21.38</v>
      </c>
      <c r="D36" s="11">
        <v>1981</v>
      </c>
      <c r="E36" s="10">
        <v>9.32</v>
      </c>
      <c r="F36" s="12">
        <v>1986</v>
      </c>
      <c r="L36" s="122">
        <v>2007</v>
      </c>
      <c r="M36" s="123">
        <v>18.709166666666668</v>
      </c>
      <c r="N36" s="124">
        <v>32</v>
      </c>
      <c r="O36" s="101">
        <v>1991</v>
      </c>
      <c r="P36" s="102">
        <v>15.276666666666666</v>
      </c>
      <c r="T36" s="1"/>
    </row>
    <row r="37" spans="1:20" ht="15">
      <c r="A37" s="21">
        <v>2</v>
      </c>
      <c r="B37" s="14">
        <v>16.5335</v>
      </c>
      <c r="C37" s="14">
        <v>22.77</v>
      </c>
      <c r="D37" s="15">
        <v>2010</v>
      </c>
      <c r="E37" s="14">
        <v>10.15</v>
      </c>
      <c r="F37" s="16">
        <v>2005</v>
      </c>
      <c r="L37" s="122">
        <v>2008</v>
      </c>
      <c r="M37" s="123">
        <v>18.063333333333333</v>
      </c>
      <c r="N37" s="124">
        <v>33</v>
      </c>
      <c r="O37" s="101">
        <v>1988</v>
      </c>
      <c r="P37" s="134">
        <v>15.006666666666664</v>
      </c>
      <c r="T37" s="1"/>
    </row>
    <row r="38" spans="1:20" ht="15">
      <c r="A38" s="21">
        <v>3</v>
      </c>
      <c r="B38" s="14">
        <v>16.307975000000003</v>
      </c>
      <c r="C38" s="14">
        <v>22.270000000000003</v>
      </c>
      <c r="D38" s="15">
        <v>2000</v>
      </c>
      <c r="E38" s="14">
        <v>11.86</v>
      </c>
      <c r="F38" s="16">
        <v>1985</v>
      </c>
      <c r="L38" s="122">
        <v>2009</v>
      </c>
      <c r="M38" s="123">
        <v>15.542500000000002</v>
      </c>
      <c r="N38" s="124">
        <v>34</v>
      </c>
      <c r="O38" s="101">
        <v>1986</v>
      </c>
      <c r="P38" s="134">
        <v>14.933333333333335</v>
      </c>
      <c r="T38" s="1"/>
    </row>
    <row r="39" spans="1:20" ht="15">
      <c r="A39" s="21">
        <v>4</v>
      </c>
      <c r="B39" s="14">
        <v>16.092750000000002</v>
      </c>
      <c r="C39" s="14">
        <v>24.185000000000002</v>
      </c>
      <c r="D39" s="15">
        <v>2013</v>
      </c>
      <c r="E39" s="14">
        <v>11.620000000000001</v>
      </c>
      <c r="F39" s="16">
        <v>1985</v>
      </c>
      <c r="L39" s="122">
        <v>2010</v>
      </c>
      <c r="M39" s="123">
        <v>17.237499999999997</v>
      </c>
      <c r="N39" s="124">
        <v>35</v>
      </c>
      <c r="O39" s="101">
        <v>1980</v>
      </c>
      <c r="P39" s="134">
        <v>14.823333333333332</v>
      </c>
      <c r="T39" s="1"/>
    </row>
    <row r="40" spans="1:20" ht="15">
      <c r="A40" s="21">
        <v>5</v>
      </c>
      <c r="B40" s="14">
        <v>16.538999999999998</v>
      </c>
      <c r="C40" s="14">
        <v>21.73</v>
      </c>
      <c r="D40" s="15">
        <v>2008</v>
      </c>
      <c r="E40" s="14">
        <v>12.045</v>
      </c>
      <c r="F40" s="16">
        <v>1999</v>
      </c>
      <c r="L40" s="122">
        <v>2011</v>
      </c>
      <c r="M40" s="123">
        <v>17.413166666666669</v>
      </c>
      <c r="N40" s="124">
        <v>36</v>
      </c>
      <c r="O40" s="101">
        <v>1978</v>
      </c>
      <c r="P40" s="134">
        <v>14.743333333333332</v>
      </c>
      <c r="T40" s="1"/>
    </row>
    <row r="41" spans="1:20" ht="15.75" thickBot="1">
      <c r="A41" s="22">
        <v>6</v>
      </c>
      <c r="B41" s="18">
        <v>17.277625000000008</v>
      </c>
      <c r="C41" s="18">
        <v>24.215</v>
      </c>
      <c r="D41" s="19">
        <v>1994</v>
      </c>
      <c r="E41" s="18">
        <v>12.219999999999999</v>
      </c>
      <c r="F41" s="20">
        <v>1993</v>
      </c>
      <c r="L41" s="122">
        <v>2012</v>
      </c>
      <c r="M41" s="123">
        <v>18.270000000000003</v>
      </c>
      <c r="N41" s="124">
        <v>37</v>
      </c>
      <c r="O41" s="101">
        <v>2001</v>
      </c>
      <c r="P41" s="134">
        <v>14.518333333333334</v>
      </c>
      <c r="T41" s="1"/>
    </row>
    <row r="42" spans="1:20" ht="15">
      <c r="A42" s="23" t="s">
        <v>14</v>
      </c>
      <c r="B42" s="14">
        <v>15.937687499999999</v>
      </c>
      <c r="C42" s="14">
        <v>20.814999999999998</v>
      </c>
      <c r="D42" s="15">
        <v>2003</v>
      </c>
      <c r="E42" s="14">
        <v>10.540000000000001</v>
      </c>
      <c r="F42" s="16">
        <v>1986</v>
      </c>
      <c r="L42" s="122">
        <v>2013</v>
      </c>
      <c r="M42" s="123">
        <v>16.69916666666667</v>
      </c>
      <c r="N42" s="124">
        <v>38</v>
      </c>
      <c r="O42" s="101">
        <v>1984</v>
      </c>
      <c r="P42" s="134">
        <v>14.256666666666666</v>
      </c>
      <c r="T42" s="1"/>
    </row>
    <row r="43" spans="1:20" ht="15">
      <c r="A43" s="21">
        <v>2</v>
      </c>
      <c r="B43" s="14">
        <v>16.200362500000001</v>
      </c>
      <c r="C43" s="14">
        <v>20.822499999999998</v>
      </c>
      <c r="D43" s="15">
        <v>2007</v>
      </c>
      <c r="E43" s="14">
        <v>11.739999999999998</v>
      </c>
      <c r="F43" s="16">
        <v>1985</v>
      </c>
      <c r="L43" s="122">
        <v>2014</v>
      </c>
      <c r="M43" s="123">
        <v>15.806666666666667</v>
      </c>
      <c r="N43" s="124">
        <v>39</v>
      </c>
      <c r="O43" s="101">
        <v>1989</v>
      </c>
      <c r="P43" s="134">
        <v>13.893333333333334</v>
      </c>
      <c r="T43" s="1"/>
    </row>
    <row r="44" spans="1:20" ht="15.75" thickBot="1">
      <c r="A44" s="21">
        <v>3</v>
      </c>
      <c r="B44" s="14">
        <v>16.908312500000001</v>
      </c>
      <c r="C44" s="14">
        <v>21.740000000000002</v>
      </c>
      <c r="D44" s="15">
        <v>2006</v>
      </c>
      <c r="E44" s="14">
        <v>13.469999999999999</v>
      </c>
      <c r="F44" s="16">
        <v>1993</v>
      </c>
      <c r="L44" s="125">
        <v>2015</v>
      </c>
      <c r="M44" s="126">
        <v>16.611666666666668</v>
      </c>
      <c r="N44" s="127">
        <v>40</v>
      </c>
      <c r="O44" s="103">
        <v>1985</v>
      </c>
      <c r="P44" s="135">
        <v>13.456666666666667</v>
      </c>
      <c r="T44" s="1"/>
    </row>
    <row r="45" spans="1:20" ht="15.75" thickBot="1">
      <c r="A45" s="24" t="s">
        <v>9</v>
      </c>
      <c r="B45" s="25">
        <v>16.3487875</v>
      </c>
      <c r="C45" s="25">
        <v>19.619999999999997</v>
      </c>
      <c r="D45" s="26">
        <v>2003</v>
      </c>
      <c r="E45" s="25">
        <v>13.456666666666667</v>
      </c>
      <c r="F45" s="27">
        <v>1985</v>
      </c>
      <c r="O45" t="s">
        <v>9</v>
      </c>
      <c r="P45" s="1">
        <f>AVERAGE(P5:P44)</f>
        <v>16.3487875</v>
      </c>
    </row>
    <row r="46" spans="1:20">
      <c r="A46" t="s">
        <v>76</v>
      </c>
      <c r="C46" s="77">
        <f>MAX(C5:C45)</f>
        <v>28.625</v>
      </c>
      <c r="D46" s="108">
        <v>41445</v>
      </c>
      <c r="E46" s="77">
        <f>MIN(E5:E45)</f>
        <v>6</v>
      </c>
      <c r="F46" s="108">
        <v>31568</v>
      </c>
      <c r="O46" t="s">
        <v>20</v>
      </c>
      <c r="P46" s="1">
        <f>STDEV(P5:P44)</f>
        <v>1.3418772128619523</v>
      </c>
    </row>
    <row r="47" spans="1:20">
      <c r="D47" s="108"/>
      <c r="N47" t="s">
        <v>21</v>
      </c>
      <c r="P47" s="28">
        <f>P45+P46</f>
        <v>17.690664712861953</v>
      </c>
    </row>
    <row r="48" spans="1:20">
      <c r="N48" t="s">
        <v>22</v>
      </c>
      <c r="P48" s="29">
        <f>P45-P46</f>
        <v>15.006910287138048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8"/>
  <sheetViews>
    <sheetView topLeftCell="A6" workbookViewId="0">
      <selection activeCell="D47" sqref="D47"/>
    </sheetView>
  </sheetViews>
  <sheetFormatPr defaultRowHeight="12.75"/>
  <cols>
    <col min="8" max="8" width="12.140625" customWidth="1"/>
  </cols>
  <sheetData>
    <row r="1" spans="1:16" ht="18.75" thickBot="1">
      <c r="A1" s="2" t="s">
        <v>52</v>
      </c>
      <c r="B1" s="3"/>
      <c r="C1" s="3"/>
      <c r="D1" s="3"/>
      <c r="E1" s="3" t="s">
        <v>84</v>
      </c>
      <c r="F1" s="4"/>
      <c r="L1" s="92" t="s">
        <v>55</v>
      </c>
    </row>
    <row r="2" spans="1:16" ht="15.75" thickBot="1">
      <c r="A2" s="84" t="s">
        <v>7</v>
      </c>
      <c r="B2" s="143" t="s">
        <v>8</v>
      </c>
      <c r="C2" s="144"/>
      <c r="D2" s="144"/>
      <c r="E2" s="144"/>
      <c r="F2" s="145"/>
      <c r="L2" t="s">
        <v>24</v>
      </c>
    </row>
    <row r="3" spans="1:16" ht="15.75" thickBot="1">
      <c r="A3" s="6"/>
      <c r="B3" s="85"/>
      <c r="C3" s="85"/>
      <c r="D3" s="85"/>
      <c r="E3" s="85"/>
      <c r="F3" s="93"/>
      <c r="H3" s="89" t="s">
        <v>15</v>
      </c>
      <c r="I3" s="31"/>
      <c r="J3" s="32"/>
      <c r="N3" t="s">
        <v>23</v>
      </c>
    </row>
    <row r="4" spans="1:16" ht="15.75" thickBot="1">
      <c r="A4" s="6"/>
      <c r="B4" s="86" t="s">
        <v>10</v>
      </c>
      <c r="C4" s="86" t="s">
        <v>11</v>
      </c>
      <c r="D4" s="86" t="s">
        <v>0</v>
      </c>
      <c r="E4" s="86" t="s">
        <v>12</v>
      </c>
      <c r="F4" s="94" t="s">
        <v>0</v>
      </c>
      <c r="H4" s="38" t="s">
        <v>19</v>
      </c>
      <c r="I4" s="39" t="s">
        <v>17</v>
      </c>
      <c r="J4" s="40" t="s">
        <v>16</v>
      </c>
      <c r="L4" s="72" t="s">
        <v>0</v>
      </c>
      <c r="M4" s="73" t="s">
        <v>25</v>
      </c>
      <c r="N4" s="104" t="s">
        <v>26</v>
      </c>
      <c r="O4" s="105" t="s">
        <v>0</v>
      </c>
      <c r="P4" s="106" t="s">
        <v>25</v>
      </c>
    </row>
    <row r="5" spans="1:16" ht="15">
      <c r="A5" s="9">
        <v>1</v>
      </c>
      <c r="B5" s="10">
        <v>19.797500000000003</v>
      </c>
      <c r="C5" s="10">
        <v>29.4</v>
      </c>
      <c r="D5" s="11">
        <v>1996</v>
      </c>
      <c r="E5" s="10">
        <v>9.6</v>
      </c>
      <c r="F5" s="95">
        <v>1997</v>
      </c>
      <c r="H5" s="30" t="s">
        <v>100</v>
      </c>
      <c r="I5" s="31">
        <v>13</v>
      </c>
      <c r="J5" s="41">
        <v>1.0833333333333335</v>
      </c>
      <c r="L5" s="119">
        <v>1976</v>
      </c>
      <c r="M5" s="120">
        <v>20.826666666666664</v>
      </c>
      <c r="N5" s="121">
        <v>1</v>
      </c>
      <c r="O5" s="100">
        <v>2003</v>
      </c>
      <c r="P5" s="136">
        <v>26.136666666666674</v>
      </c>
    </row>
    <row r="6" spans="1:16" ht="15">
      <c r="A6" s="13">
        <v>2</v>
      </c>
      <c r="B6" s="14">
        <v>20.572499999999998</v>
      </c>
      <c r="C6" s="14">
        <v>29.6</v>
      </c>
      <c r="D6" s="15">
        <v>1981</v>
      </c>
      <c r="E6" s="14">
        <v>11.7</v>
      </c>
      <c r="F6" s="96">
        <v>2002</v>
      </c>
      <c r="H6" s="33" t="s">
        <v>101</v>
      </c>
      <c r="I6" s="34">
        <v>38</v>
      </c>
      <c r="J6" s="35">
        <v>3.166666666666667</v>
      </c>
      <c r="L6" s="122">
        <v>1977</v>
      </c>
      <c r="M6" s="123">
        <v>22.143333333333334</v>
      </c>
      <c r="N6" s="124">
        <v>2</v>
      </c>
      <c r="O6" s="101">
        <v>2007</v>
      </c>
      <c r="P6" s="137">
        <v>25.043333333333337</v>
      </c>
    </row>
    <row r="7" spans="1:16" ht="15">
      <c r="A7" s="13">
        <v>3</v>
      </c>
      <c r="B7" s="14">
        <v>21.550000000000004</v>
      </c>
      <c r="C7" s="14">
        <v>30.4</v>
      </c>
      <c r="D7" s="15">
        <v>1981</v>
      </c>
      <c r="E7" s="14">
        <v>10.8</v>
      </c>
      <c r="F7" s="96">
        <v>1976</v>
      </c>
      <c r="H7" s="33" t="s">
        <v>102</v>
      </c>
      <c r="I7" s="34">
        <v>87</v>
      </c>
      <c r="J7" s="35">
        <v>7.2499999999999991</v>
      </c>
      <c r="L7" s="122">
        <v>1978</v>
      </c>
      <c r="M7" s="123">
        <v>20.88</v>
      </c>
      <c r="N7" s="124">
        <v>3</v>
      </c>
      <c r="O7" s="101">
        <v>2008</v>
      </c>
      <c r="P7" s="137">
        <v>24.463333333333335</v>
      </c>
    </row>
    <row r="8" spans="1:16" ht="15">
      <c r="A8" s="13">
        <v>4</v>
      </c>
      <c r="B8" s="14">
        <v>21.640000000000008</v>
      </c>
      <c r="C8" s="14">
        <v>30.7</v>
      </c>
      <c r="D8" s="15">
        <v>1982</v>
      </c>
      <c r="E8" s="14">
        <v>11.8</v>
      </c>
      <c r="F8" s="96">
        <v>2013</v>
      </c>
      <c r="H8" s="33" t="s">
        <v>103</v>
      </c>
      <c r="I8" s="34">
        <v>123</v>
      </c>
      <c r="J8" s="35">
        <v>10.25</v>
      </c>
      <c r="L8" s="122">
        <v>1979</v>
      </c>
      <c r="M8" s="123">
        <v>23.36333333333333</v>
      </c>
      <c r="N8" s="124">
        <v>4</v>
      </c>
      <c r="O8" s="101">
        <v>2012</v>
      </c>
      <c r="P8" s="137">
        <v>24.433333333333337</v>
      </c>
    </row>
    <row r="9" spans="1:16" ht="15.75" thickBot="1">
      <c r="A9" s="17">
        <v>5</v>
      </c>
      <c r="B9" s="18">
        <v>21.545000000000009</v>
      </c>
      <c r="C9" s="18">
        <v>31.1</v>
      </c>
      <c r="D9" s="19">
        <v>2003</v>
      </c>
      <c r="E9" s="18">
        <v>12</v>
      </c>
      <c r="F9" s="97">
        <v>2013</v>
      </c>
      <c r="H9" s="33" t="s">
        <v>86</v>
      </c>
      <c r="I9" s="34">
        <v>150</v>
      </c>
      <c r="J9" s="35">
        <v>12.5</v>
      </c>
      <c r="L9" s="122">
        <v>1980</v>
      </c>
      <c r="M9" s="123">
        <v>20.280000000000005</v>
      </c>
      <c r="N9" s="124">
        <v>5</v>
      </c>
      <c r="O9" s="101">
        <v>2000</v>
      </c>
      <c r="P9" s="137">
        <v>23.980000000000004</v>
      </c>
    </row>
    <row r="10" spans="1:16" ht="15">
      <c r="A10" s="13">
        <v>6</v>
      </c>
      <c r="B10" s="14">
        <v>21.684999999999999</v>
      </c>
      <c r="C10" s="14">
        <v>31</v>
      </c>
      <c r="D10" s="15">
        <v>1998</v>
      </c>
      <c r="E10" s="14">
        <v>12.7</v>
      </c>
      <c r="F10" s="98">
        <v>1994</v>
      </c>
      <c r="H10" s="33" t="s">
        <v>87</v>
      </c>
      <c r="I10" s="34">
        <v>189</v>
      </c>
      <c r="J10" s="35">
        <v>15.75</v>
      </c>
      <c r="L10" s="122">
        <v>1981</v>
      </c>
      <c r="M10" s="123">
        <v>21.913333333333334</v>
      </c>
      <c r="N10" s="124">
        <v>6</v>
      </c>
      <c r="O10" s="101">
        <v>2011</v>
      </c>
      <c r="P10" s="137">
        <v>23.736666666666668</v>
      </c>
    </row>
    <row r="11" spans="1:16" ht="15">
      <c r="A11" s="13">
        <v>7</v>
      </c>
      <c r="B11" s="14">
        <v>22.6175</v>
      </c>
      <c r="C11" s="14">
        <v>32</v>
      </c>
      <c r="D11" s="15">
        <v>1998</v>
      </c>
      <c r="E11" s="14">
        <v>14.5</v>
      </c>
      <c r="F11" s="96">
        <v>2005</v>
      </c>
      <c r="H11" s="33" t="s">
        <v>88</v>
      </c>
      <c r="I11" s="34">
        <v>172</v>
      </c>
      <c r="J11" s="35">
        <v>14.333333333333334</v>
      </c>
      <c r="L11" s="122">
        <v>1982</v>
      </c>
      <c r="M11" s="123">
        <v>22.540000000000006</v>
      </c>
      <c r="N11" s="124">
        <v>7</v>
      </c>
      <c r="O11" s="101">
        <v>1998</v>
      </c>
      <c r="P11" s="102">
        <v>23.493333333333332</v>
      </c>
    </row>
    <row r="12" spans="1:16" ht="15">
      <c r="A12" s="13">
        <v>8</v>
      </c>
      <c r="B12" s="14">
        <v>23.082500000000007</v>
      </c>
      <c r="C12" s="14">
        <v>31.2</v>
      </c>
      <c r="D12" s="15">
        <v>1996</v>
      </c>
      <c r="E12" s="14">
        <v>9</v>
      </c>
      <c r="F12" s="96">
        <v>2005</v>
      </c>
      <c r="H12" s="33" t="s">
        <v>89</v>
      </c>
      <c r="I12" s="34">
        <v>156</v>
      </c>
      <c r="J12" s="35">
        <v>13</v>
      </c>
      <c r="L12" s="122">
        <v>1983</v>
      </c>
      <c r="M12" s="123">
        <v>21.783333333333335</v>
      </c>
      <c r="N12" s="124">
        <v>8</v>
      </c>
      <c r="O12" s="101">
        <v>2002</v>
      </c>
      <c r="P12" s="102">
        <v>23.470000000000002</v>
      </c>
    </row>
    <row r="13" spans="1:16" ht="15">
      <c r="A13" s="13">
        <v>9</v>
      </c>
      <c r="B13" s="14">
        <v>22.344999999999995</v>
      </c>
      <c r="C13" s="14">
        <v>31.7</v>
      </c>
      <c r="D13" s="15">
        <v>1996</v>
      </c>
      <c r="E13" s="14">
        <v>11.9</v>
      </c>
      <c r="F13" s="96">
        <v>2005</v>
      </c>
      <c r="H13" s="33" t="s">
        <v>90</v>
      </c>
      <c r="I13" s="34">
        <v>136</v>
      </c>
      <c r="J13" s="35">
        <v>11.333333333333332</v>
      </c>
      <c r="L13" s="122">
        <v>1984</v>
      </c>
      <c r="M13" s="123">
        <v>19.843333333333327</v>
      </c>
      <c r="N13" s="124">
        <v>9</v>
      </c>
      <c r="O13" s="101">
        <v>1979</v>
      </c>
      <c r="P13" s="102">
        <v>23.36333333333333</v>
      </c>
    </row>
    <row r="14" spans="1:16" ht="15.75" thickBot="1">
      <c r="A14" s="13">
        <v>10</v>
      </c>
      <c r="B14" s="14">
        <v>22.384999999999998</v>
      </c>
      <c r="C14" s="14">
        <v>32.200000000000003</v>
      </c>
      <c r="D14" s="15">
        <v>2014</v>
      </c>
      <c r="E14" s="14">
        <v>13</v>
      </c>
      <c r="F14" s="96">
        <v>1994</v>
      </c>
      <c r="H14" s="33" t="s">
        <v>91</v>
      </c>
      <c r="I14" s="34">
        <v>87</v>
      </c>
      <c r="J14" s="35">
        <v>7.2499999999999991</v>
      </c>
      <c r="L14" s="122">
        <v>1985</v>
      </c>
      <c r="M14" s="123">
        <v>17.95</v>
      </c>
      <c r="N14" s="124">
        <v>10</v>
      </c>
      <c r="O14" s="101">
        <v>2006</v>
      </c>
      <c r="P14" s="102">
        <v>23.143333333333331</v>
      </c>
    </row>
    <row r="15" spans="1:16" ht="15">
      <c r="A15" s="9">
        <v>11</v>
      </c>
      <c r="B15" s="10">
        <v>22.445</v>
      </c>
      <c r="C15" s="10">
        <v>33</v>
      </c>
      <c r="D15" s="11">
        <v>2003</v>
      </c>
      <c r="E15" s="10">
        <v>12.2</v>
      </c>
      <c r="F15" s="95">
        <v>1994</v>
      </c>
      <c r="H15" s="33" t="s">
        <v>92</v>
      </c>
      <c r="I15" s="34">
        <v>34</v>
      </c>
      <c r="J15" s="35">
        <v>2.833333333333333</v>
      </c>
      <c r="L15" s="122">
        <v>1986</v>
      </c>
      <c r="M15" s="123">
        <v>20.41</v>
      </c>
      <c r="N15" s="124">
        <v>11</v>
      </c>
      <c r="O15" s="101">
        <v>1997</v>
      </c>
      <c r="P15" s="102">
        <v>22.95333333333333</v>
      </c>
    </row>
    <row r="16" spans="1:16" ht="15">
      <c r="A16" s="13">
        <v>12</v>
      </c>
      <c r="B16" s="14">
        <v>22.312500000000007</v>
      </c>
      <c r="C16" s="14">
        <v>30.8</v>
      </c>
      <c r="D16" s="15">
        <v>2010</v>
      </c>
      <c r="E16" s="14">
        <v>14.9</v>
      </c>
      <c r="F16" s="96">
        <v>1984</v>
      </c>
      <c r="H16" s="33" t="s">
        <v>93</v>
      </c>
      <c r="I16" s="34">
        <v>13</v>
      </c>
      <c r="J16" s="35">
        <v>1.0833333333333335</v>
      </c>
      <c r="L16" s="122">
        <v>1987</v>
      </c>
      <c r="M16" s="123">
        <v>21.530000000000005</v>
      </c>
      <c r="N16" s="124">
        <v>12</v>
      </c>
      <c r="O16" s="101">
        <v>1992</v>
      </c>
      <c r="P16" s="102">
        <v>22.923333333333336</v>
      </c>
    </row>
    <row r="17" spans="1:16" ht="15.75" thickBot="1">
      <c r="A17" s="13">
        <v>13</v>
      </c>
      <c r="B17" s="14">
        <v>21.922499999999999</v>
      </c>
      <c r="C17" s="14">
        <v>30.9</v>
      </c>
      <c r="D17" s="15">
        <v>2015</v>
      </c>
      <c r="E17" s="14">
        <v>12.8</v>
      </c>
      <c r="F17" s="96">
        <v>1989</v>
      </c>
      <c r="H17" s="38" t="s">
        <v>94</v>
      </c>
      <c r="I17" s="39">
        <v>2</v>
      </c>
      <c r="J17" s="40">
        <v>0.16666666666666669</v>
      </c>
      <c r="L17" s="122">
        <v>1988</v>
      </c>
      <c r="M17" s="123">
        <v>20.229999999999997</v>
      </c>
      <c r="N17" s="124">
        <v>13</v>
      </c>
      <c r="O17" s="101">
        <v>1996</v>
      </c>
      <c r="P17" s="102">
        <v>22.86</v>
      </c>
    </row>
    <row r="18" spans="1:16" ht="15.75" thickBot="1">
      <c r="A18" s="13">
        <v>14</v>
      </c>
      <c r="B18" s="14">
        <v>21.487500000000004</v>
      </c>
      <c r="C18" s="14">
        <v>30.2</v>
      </c>
      <c r="D18" s="15">
        <v>1980</v>
      </c>
      <c r="E18" s="14">
        <v>14.2</v>
      </c>
      <c r="F18" s="96">
        <v>1981</v>
      </c>
      <c r="H18" s="131" t="s">
        <v>18</v>
      </c>
      <c r="I18" s="132">
        <v>1200</v>
      </c>
      <c r="J18" s="133">
        <v>99.999999999999986</v>
      </c>
      <c r="L18" s="122">
        <v>1989</v>
      </c>
      <c r="M18" s="123">
        <v>18.806666666666668</v>
      </c>
      <c r="N18" s="124">
        <v>14</v>
      </c>
      <c r="O18" s="101">
        <v>1982</v>
      </c>
      <c r="P18" s="102">
        <v>22.540000000000006</v>
      </c>
    </row>
    <row r="19" spans="1:16" ht="15.75" thickBot="1">
      <c r="A19" s="17">
        <v>15</v>
      </c>
      <c r="B19" s="18">
        <v>22.07</v>
      </c>
      <c r="C19" s="18">
        <v>29.6</v>
      </c>
      <c r="D19" s="19">
        <v>2007</v>
      </c>
      <c r="E19" s="18">
        <v>15</v>
      </c>
      <c r="F19" s="97">
        <v>1983</v>
      </c>
      <c r="H19" s="115"/>
      <c r="I19" s="115"/>
      <c r="J19" s="116"/>
      <c r="L19" s="122">
        <v>1990</v>
      </c>
      <c r="M19" s="123">
        <v>21.523333333333337</v>
      </c>
      <c r="N19" s="124">
        <v>15</v>
      </c>
      <c r="O19" s="101">
        <v>1977</v>
      </c>
      <c r="P19" s="102">
        <v>22.143333333333334</v>
      </c>
    </row>
    <row r="20" spans="1:16" ht="15">
      <c r="A20" s="13">
        <v>16</v>
      </c>
      <c r="B20" s="14">
        <v>21.462499999999999</v>
      </c>
      <c r="C20" s="14">
        <v>30.1</v>
      </c>
      <c r="D20" s="15">
        <v>2012</v>
      </c>
      <c r="E20" s="14">
        <v>11.6</v>
      </c>
      <c r="F20" s="96">
        <v>1983</v>
      </c>
      <c r="H20" s="115"/>
      <c r="I20" s="115"/>
      <c r="J20" s="116"/>
      <c r="L20" s="122">
        <v>1991</v>
      </c>
      <c r="M20" s="123">
        <v>21.486666666666672</v>
      </c>
      <c r="N20" s="124">
        <v>16</v>
      </c>
      <c r="O20" s="101">
        <v>1994</v>
      </c>
      <c r="P20" s="102">
        <v>22.08</v>
      </c>
    </row>
    <row r="21" spans="1:16" ht="15">
      <c r="A21" s="13">
        <v>17</v>
      </c>
      <c r="B21" s="14">
        <v>20.435000000000009</v>
      </c>
      <c r="C21" s="14">
        <v>31.6</v>
      </c>
      <c r="D21" s="15">
        <v>2012</v>
      </c>
      <c r="E21" s="14">
        <v>12.7</v>
      </c>
      <c r="F21" s="96">
        <v>1983</v>
      </c>
      <c r="H21" s="115"/>
      <c r="I21" s="115"/>
      <c r="J21" s="116"/>
      <c r="L21" s="122">
        <v>1992</v>
      </c>
      <c r="M21" s="123">
        <v>22.923333333333336</v>
      </c>
      <c r="N21" s="124">
        <v>17</v>
      </c>
      <c r="O21" s="101">
        <v>2015</v>
      </c>
      <c r="P21" s="102">
        <v>22.016666666666666</v>
      </c>
    </row>
    <row r="22" spans="1:16" ht="15">
      <c r="A22" s="13">
        <v>18</v>
      </c>
      <c r="B22" s="14">
        <v>21.390000000000008</v>
      </c>
      <c r="C22" s="14">
        <v>33.299999999999997</v>
      </c>
      <c r="D22" s="15">
        <v>2013</v>
      </c>
      <c r="E22" s="14">
        <v>12.7</v>
      </c>
      <c r="F22" s="96">
        <v>1985</v>
      </c>
      <c r="H22" s="115"/>
      <c r="I22" s="115"/>
      <c r="J22" s="116"/>
      <c r="L22" s="122">
        <v>1993</v>
      </c>
      <c r="M22" s="123">
        <v>21.796666666666663</v>
      </c>
      <c r="N22" s="124">
        <v>18</v>
      </c>
      <c r="O22" s="101">
        <v>2010</v>
      </c>
      <c r="P22" s="102">
        <v>21.973333333333336</v>
      </c>
    </row>
    <row r="23" spans="1:16" ht="15">
      <c r="A23" s="13">
        <v>19</v>
      </c>
      <c r="B23" s="14">
        <v>22.270000000000003</v>
      </c>
      <c r="C23" s="14">
        <v>30.4</v>
      </c>
      <c r="D23" s="15">
        <v>2002</v>
      </c>
      <c r="E23" s="14">
        <v>13.8</v>
      </c>
      <c r="F23" s="96">
        <v>1983</v>
      </c>
      <c r="H23" s="115"/>
      <c r="I23" s="115"/>
      <c r="J23" s="116"/>
      <c r="L23" s="122">
        <v>1994</v>
      </c>
      <c r="M23" s="123">
        <v>22.08</v>
      </c>
      <c r="N23" s="124">
        <v>19</v>
      </c>
      <c r="O23" s="101">
        <v>1981</v>
      </c>
      <c r="P23" s="102">
        <v>21.913333333333334</v>
      </c>
    </row>
    <row r="24" spans="1:16" ht="15.75" thickBot="1">
      <c r="A24" s="13">
        <v>20</v>
      </c>
      <c r="B24" s="14">
        <v>22.135000000000005</v>
      </c>
      <c r="C24" s="14">
        <v>33.700000000000003</v>
      </c>
      <c r="D24" s="15">
        <v>2013</v>
      </c>
      <c r="E24" s="14">
        <v>12.3</v>
      </c>
      <c r="F24" s="96">
        <v>2010</v>
      </c>
      <c r="L24" s="122">
        <v>1995</v>
      </c>
      <c r="M24" s="123">
        <v>21.576666666666668</v>
      </c>
      <c r="N24" s="124">
        <v>20</v>
      </c>
      <c r="O24" s="101">
        <v>2013</v>
      </c>
      <c r="P24" s="102">
        <v>21.83666666666667</v>
      </c>
    </row>
    <row r="25" spans="1:16" ht="15">
      <c r="A25" s="9">
        <v>21</v>
      </c>
      <c r="B25" s="10">
        <v>22.955000000000002</v>
      </c>
      <c r="C25" s="10">
        <v>32.700000000000003</v>
      </c>
      <c r="D25" s="11">
        <v>2000</v>
      </c>
      <c r="E25" s="10">
        <v>14.6</v>
      </c>
      <c r="F25" s="95">
        <v>2010</v>
      </c>
      <c r="L25" s="122">
        <v>1996</v>
      </c>
      <c r="M25" s="123">
        <v>22.86</v>
      </c>
      <c r="N25" s="124">
        <v>21</v>
      </c>
      <c r="O25" s="101">
        <v>2014</v>
      </c>
      <c r="P25" s="102">
        <v>21.826666666666672</v>
      </c>
    </row>
    <row r="26" spans="1:16" ht="15">
      <c r="A26" s="13">
        <v>22</v>
      </c>
      <c r="B26" s="14">
        <v>22.305</v>
      </c>
      <c r="C26" s="14">
        <v>33.9</v>
      </c>
      <c r="D26" s="15">
        <v>2000</v>
      </c>
      <c r="E26" s="14">
        <v>11.2</v>
      </c>
      <c r="F26" s="96">
        <v>1999</v>
      </c>
      <c r="L26" s="122">
        <v>1997</v>
      </c>
      <c r="M26" s="123">
        <v>22.95333333333333</v>
      </c>
      <c r="N26" s="124">
        <v>22</v>
      </c>
      <c r="O26" s="101">
        <v>1993</v>
      </c>
      <c r="P26" s="102">
        <v>21.796666666666663</v>
      </c>
    </row>
    <row r="27" spans="1:16" ht="15">
      <c r="A27" s="13">
        <v>23</v>
      </c>
      <c r="B27" s="14">
        <v>21.880000000000003</v>
      </c>
      <c r="C27" s="14">
        <v>31.5</v>
      </c>
      <c r="D27" s="15">
        <v>2002</v>
      </c>
      <c r="E27" s="14">
        <v>11.7</v>
      </c>
      <c r="F27" s="96">
        <v>1996</v>
      </c>
      <c r="L27" s="122">
        <v>1998</v>
      </c>
      <c r="M27" s="123">
        <v>23.493333333333332</v>
      </c>
      <c r="N27" s="124">
        <v>23</v>
      </c>
      <c r="O27" s="101">
        <v>1983</v>
      </c>
      <c r="P27" s="102">
        <v>21.783333333333335</v>
      </c>
    </row>
    <row r="28" spans="1:16" ht="15">
      <c r="A28" s="13">
        <v>24</v>
      </c>
      <c r="B28" s="14">
        <v>21.452500000000001</v>
      </c>
      <c r="C28" s="14">
        <v>28.7</v>
      </c>
      <c r="D28" s="15">
        <v>2012</v>
      </c>
      <c r="E28" s="14">
        <v>13.5</v>
      </c>
      <c r="F28" s="96">
        <v>1985</v>
      </c>
      <c r="L28" s="122">
        <v>1999</v>
      </c>
      <c r="M28" s="123">
        <v>20.95</v>
      </c>
      <c r="N28" s="124">
        <v>24</v>
      </c>
      <c r="O28" s="101">
        <v>2005</v>
      </c>
      <c r="P28" s="102">
        <v>21.626666666666665</v>
      </c>
    </row>
    <row r="29" spans="1:16" ht="15.75" thickBot="1">
      <c r="A29" s="17">
        <v>25</v>
      </c>
      <c r="B29" s="18">
        <v>21.242500000000007</v>
      </c>
      <c r="C29" s="18">
        <v>31.2</v>
      </c>
      <c r="D29" s="19">
        <v>2006</v>
      </c>
      <c r="E29" s="18">
        <v>13.9</v>
      </c>
      <c r="F29" s="97">
        <v>2013</v>
      </c>
      <c r="L29" s="122">
        <v>2000</v>
      </c>
      <c r="M29" s="123">
        <v>23.980000000000004</v>
      </c>
      <c r="N29" s="124">
        <v>25</v>
      </c>
      <c r="O29" s="101">
        <v>1995</v>
      </c>
      <c r="P29" s="102">
        <v>21.576666666666668</v>
      </c>
    </row>
    <row r="30" spans="1:16" ht="15">
      <c r="A30" s="13">
        <v>26</v>
      </c>
      <c r="B30" s="14">
        <v>22.232500000000002</v>
      </c>
      <c r="C30" s="14">
        <v>32.5</v>
      </c>
      <c r="D30" s="15">
        <v>2006</v>
      </c>
      <c r="E30" s="14">
        <v>13.3</v>
      </c>
      <c r="F30" s="96">
        <v>2013</v>
      </c>
      <c r="L30" s="122">
        <v>2001</v>
      </c>
      <c r="M30" s="123">
        <v>19.763333333333335</v>
      </c>
      <c r="N30" s="124">
        <v>26</v>
      </c>
      <c r="O30" s="101">
        <v>1987</v>
      </c>
      <c r="P30" s="102">
        <v>21.530000000000005</v>
      </c>
    </row>
    <row r="31" spans="1:16" ht="15">
      <c r="A31" s="13">
        <v>27</v>
      </c>
      <c r="B31" s="14">
        <v>23.010000000000012</v>
      </c>
      <c r="C31" s="14">
        <v>33.1</v>
      </c>
      <c r="D31" s="15">
        <v>1994</v>
      </c>
      <c r="E31" s="14">
        <v>15.6</v>
      </c>
      <c r="F31" s="96">
        <v>2000</v>
      </c>
      <c r="L31" s="122">
        <v>2002</v>
      </c>
      <c r="M31" s="123">
        <v>23.470000000000002</v>
      </c>
      <c r="N31" s="124">
        <v>27</v>
      </c>
      <c r="O31" s="101">
        <v>2004</v>
      </c>
      <c r="P31" s="102">
        <v>21.529999999999998</v>
      </c>
    </row>
    <row r="32" spans="1:16" ht="15">
      <c r="A32" s="13">
        <v>28</v>
      </c>
      <c r="B32" s="14">
        <v>23.017500000000005</v>
      </c>
      <c r="C32" s="14">
        <v>30.1</v>
      </c>
      <c r="D32" s="15">
        <v>1997</v>
      </c>
      <c r="E32" s="14">
        <v>14.4</v>
      </c>
      <c r="F32" s="96">
        <v>1978</v>
      </c>
      <c r="L32" s="122">
        <v>2003</v>
      </c>
      <c r="M32" s="123">
        <v>26.136666666666674</v>
      </c>
      <c r="N32" s="124">
        <v>28</v>
      </c>
      <c r="O32" s="101">
        <v>1990</v>
      </c>
      <c r="P32" s="102">
        <v>21.523333333333337</v>
      </c>
    </row>
    <row r="33" spans="1:16" ht="15">
      <c r="A33" s="13">
        <v>29</v>
      </c>
      <c r="B33" s="14">
        <v>23.490000000000002</v>
      </c>
      <c r="C33" s="14">
        <v>32.700000000000003</v>
      </c>
      <c r="D33" s="15">
        <v>1997</v>
      </c>
      <c r="E33" s="14">
        <v>15.7</v>
      </c>
      <c r="F33" s="96">
        <v>1991</v>
      </c>
      <c r="L33" s="122">
        <v>2004</v>
      </c>
      <c r="M33" s="123">
        <v>21.529999999999998</v>
      </c>
      <c r="N33" s="124">
        <v>29</v>
      </c>
      <c r="O33" s="101">
        <v>1991</v>
      </c>
      <c r="P33" s="102">
        <v>21.486666666666672</v>
      </c>
    </row>
    <row r="34" spans="1:16" ht="15">
      <c r="A34" s="13">
        <v>30</v>
      </c>
      <c r="B34" s="14">
        <v>23.31</v>
      </c>
      <c r="C34" s="14">
        <v>33.5</v>
      </c>
      <c r="D34" s="15">
        <v>2012</v>
      </c>
      <c r="E34" s="14">
        <v>14.2</v>
      </c>
      <c r="F34" s="96">
        <v>2013</v>
      </c>
      <c r="L34" s="122">
        <v>2005</v>
      </c>
      <c r="M34" s="123">
        <v>21.626666666666665</v>
      </c>
      <c r="N34" s="124">
        <v>30</v>
      </c>
      <c r="O34" s="101">
        <v>1999</v>
      </c>
      <c r="P34" s="102">
        <v>20.95</v>
      </c>
    </row>
    <row r="35" spans="1:16" ht="15.75" thickBot="1">
      <c r="A35" s="13">
        <v>31</v>
      </c>
      <c r="B35" s="14"/>
      <c r="C35" s="14"/>
      <c r="D35" s="15"/>
      <c r="E35" s="14"/>
      <c r="F35" s="96"/>
      <c r="L35" s="122">
        <v>2006</v>
      </c>
      <c r="M35" s="123">
        <v>23.143333333333331</v>
      </c>
      <c r="N35" s="124">
        <v>31</v>
      </c>
      <c r="O35" s="101">
        <v>2009</v>
      </c>
      <c r="P35" s="102">
        <v>20.93666666666666</v>
      </c>
    </row>
    <row r="36" spans="1:16" ht="15">
      <c r="A36" s="84" t="s">
        <v>13</v>
      </c>
      <c r="B36" s="10">
        <v>21.020999999999997</v>
      </c>
      <c r="C36" s="10">
        <v>29.32</v>
      </c>
      <c r="D36" s="11">
        <v>1982</v>
      </c>
      <c r="E36" s="10">
        <v>13.6</v>
      </c>
      <c r="F36" s="95">
        <v>1976</v>
      </c>
      <c r="L36" s="122">
        <v>2007</v>
      </c>
      <c r="M36" s="123">
        <v>25.043333333333337</v>
      </c>
      <c r="N36" s="124">
        <v>32</v>
      </c>
      <c r="O36" s="101">
        <v>1978</v>
      </c>
      <c r="P36" s="102">
        <v>20.88</v>
      </c>
    </row>
    <row r="37" spans="1:16" ht="15">
      <c r="A37" s="13">
        <v>2</v>
      </c>
      <c r="B37" s="14">
        <v>22.422999999999995</v>
      </c>
      <c r="C37" s="14">
        <v>29.119999999999997</v>
      </c>
      <c r="D37" s="15">
        <v>1996</v>
      </c>
      <c r="E37" s="14">
        <v>14.02</v>
      </c>
      <c r="F37" s="96">
        <v>2005</v>
      </c>
      <c r="L37" s="122">
        <v>2008</v>
      </c>
      <c r="M37" s="123">
        <v>24.463333333333335</v>
      </c>
      <c r="N37" s="124">
        <v>33</v>
      </c>
      <c r="O37" s="101">
        <v>1976</v>
      </c>
      <c r="P37" s="102">
        <v>20.826666666666664</v>
      </c>
    </row>
    <row r="38" spans="1:16" ht="15">
      <c r="A38" s="13">
        <v>3</v>
      </c>
      <c r="B38" s="14">
        <v>22.047499999999999</v>
      </c>
      <c r="C38" s="14">
        <v>28.3</v>
      </c>
      <c r="D38" s="15">
        <v>2000</v>
      </c>
      <c r="E38" s="14">
        <v>16.8</v>
      </c>
      <c r="F38" s="96">
        <v>1989</v>
      </c>
      <c r="L38" s="122">
        <v>2009</v>
      </c>
      <c r="M38" s="123">
        <v>20.93666666666666</v>
      </c>
      <c r="N38" s="124">
        <v>34</v>
      </c>
      <c r="O38" s="101">
        <v>1986</v>
      </c>
      <c r="P38" s="102">
        <v>20.41</v>
      </c>
    </row>
    <row r="39" spans="1:16" ht="15">
      <c r="A39" s="13">
        <v>4</v>
      </c>
      <c r="B39" s="14">
        <v>21.538500000000003</v>
      </c>
      <c r="C39" s="14">
        <v>31</v>
      </c>
      <c r="D39" s="15">
        <v>2013</v>
      </c>
      <c r="E39" s="14">
        <v>14</v>
      </c>
      <c r="F39" s="96">
        <v>1983</v>
      </c>
      <c r="L39" s="122">
        <v>2010</v>
      </c>
      <c r="M39" s="123">
        <v>21.973333333333336</v>
      </c>
      <c r="N39" s="124">
        <v>35</v>
      </c>
      <c r="O39" s="101">
        <v>1980</v>
      </c>
      <c r="P39" s="134">
        <v>20.280000000000005</v>
      </c>
    </row>
    <row r="40" spans="1:16" ht="15">
      <c r="A40" s="13">
        <v>5</v>
      </c>
      <c r="B40" s="14">
        <v>21.966999999999995</v>
      </c>
      <c r="C40" s="14">
        <v>28.4</v>
      </c>
      <c r="D40" s="15">
        <v>2006</v>
      </c>
      <c r="E40" s="14">
        <v>16.619999999999997</v>
      </c>
      <c r="F40" s="96">
        <v>1981</v>
      </c>
      <c r="L40" s="122">
        <v>2011</v>
      </c>
      <c r="M40" s="123">
        <v>23.736666666666668</v>
      </c>
      <c r="N40" s="124">
        <v>36</v>
      </c>
      <c r="O40" s="101">
        <v>1988</v>
      </c>
      <c r="P40" s="134">
        <v>20.229999999999997</v>
      </c>
    </row>
    <row r="41" spans="1:16" ht="15.75" thickBot="1">
      <c r="A41" s="17">
        <v>6</v>
      </c>
      <c r="B41" s="18">
        <v>23.012</v>
      </c>
      <c r="C41" s="18">
        <v>29.560000000000002</v>
      </c>
      <c r="D41" s="19">
        <v>1994</v>
      </c>
      <c r="E41" s="18">
        <v>16.8</v>
      </c>
      <c r="F41" s="97">
        <v>2013</v>
      </c>
      <c r="L41" s="122">
        <v>2012</v>
      </c>
      <c r="M41" s="123">
        <v>24.433333333333337</v>
      </c>
      <c r="N41" s="124">
        <v>37</v>
      </c>
      <c r="O41" s="101">
        <v>1984</v>
      </c>
      <c r="P41" s="134">
        <v>19.843333333333327</v>
      </c>
    </row>
    <row r="42" spans="1:16" ht="15">
      <c r="A42" s="87" t="s">
        <v>14</v>
      </c>
      <c r="B42" s="14">
        <v>21.722000000000001</v>
      </c>
      <c r="C42" s="14">
        <v>27.65</v>
      </c>
      <c r="D42" s="15">
        <v>2003</v>
      </c>
      <c r="E42" s="14">
        <v>16</v>
      </c>
      <c r="F42" s="96">
        <v>1986</v>
      </c>
      <c r="L42" s="122">
        <v>2013</v>
      </c>
      <c r="M42" s="123">
        <v>21.83666666666667</v>
      </c>
      <c r="N42" s="124">
        <v>38</v>
      </c>
      <c r="O42" s="101">
        <v>2001</v>
      </c>
      <c r="P42" s="134">
        <v>19.763333333333335</v>
      </c>
    </row>
    <row r="43" spans="1:16" ht="15">
      <c r="A43" s="13">
        <v>2</v>
      </c>
      <c r="B43" s="14">
        <v>21.792999999999999</v>
      </c>
      <c r="C43" s="14">
        <v>27.47</v>
      </c>
      <c r="D43" s="15">
        <v>2007</v>
      </c>
      <c r="E43" s="14">
        <v>16.649999999999999</v>
      </c>
      <c r="F43" s="96">
        <v>1985</v>
      </c>
      <c r="L43" s="122">
        <v>2014</v>
      </c>
      <c r="M43" s="123">
        <v>21.826666666666672</v>
      </c>
      <c r="N43" s="124">
        <v>39</v>
      </c>
      <c r="O43" s="101">
        <v>1989</v>
      </c>
      <c r="P43" s="134">
        <v>18.806666666666668</v>
      </c>
    </row>
    <row r="44" spans="1:16" ht="15.75" thickBot="1">
      <c r="A44" s="13">
        <v>3</v>
      </c>
      <c r="B44" s="14">
        <v>22.4895</v>
      </c>
      <c r="C44" s="14">
        <v>27.49</v>
      </c>
      <c r="D44" s="15">
        <v>2006</v>
      </c>
      <c r="E44" s="14">
        <v>18.66</v>
      </c>
      <c r="F44" s="96">
        <v>1993</v>
      </c>
      <c r="L44" s="125">
        <v>2015</v>
      </c>
      <c r="M44" s="126">
        <v>22.016666666666666</v>
      </c>
      <c r="N44" s="127">
        <v>40</v>
      </c>
      <c r="O44" s="103">
        <v>1985</v>
      </c>
      <c r="P44" s="135">
        <v>17.95</v>
      </c>
    </row>
    <row r="45" spans="1:16" ht="15.75" thickBot="1">
      <c r="A45" s="88" t="s">
        <v>9</v>
      </c>
      <c r="B45" s="25">
        <v>22.001499999999997</v>
      </c>
      <c r="C45" s="25">
        <v>26.136666666666674</v>
      </c>
      <c r="D45" s="26">
        <v>2003</v>
      </c>
      <c r="E45" s="25">
        <v>17.95</v>
      </c>
      <c r="F45" s="99">
        <v>1985</v>
      </c>
      <c r="O45" t="s">
        <v>9</v>
      </c>
      <c r="P45" s="1">
        <f>AVERAGE(P5:P44)</f>
        <v>22.0015</v>
      </c>
    </row>
    <row r="46" spans="1:16">
      <c r="A46" t="s">
        <v>76</v>
      </c>
      <c r="C46" s="77">
        <f>MAX(C5:C35)</f>
        <v>33.9</v>
      </c>
      <c r="D46" s="108">
        <v>36699</v>
      </c>
      <c r="E46" s="77">
        <f>MIN(E5:E35)</f>
        <v>9</v>
      </c>
      <c r="F46" s="108">
        <v>38511</v>
      </c>
      <c r="O46" t="s">
        <v>20</v>
      </c>
      <c r="P46" s="1">
        <f>STDEV(P5:P44)</f>
        <v>1.6549674771509417</v>
      </c>
    </row>
    <row r="47" spans="1:16">
      <c r="N47" t="s">
        <v>21</v>
      </c>
      <c r="P47" s="28">
        <f>P45+P46</f>
        <v>23.65646747715094</v>
      </c>
    </row>
    <row r="48" spans="1:16">
      <c r="N48" t="s">
        <v>22</v>
      </c>
      <c r="P48" s="29">
        <f>P45-P46</f>
        <v>20.34653252284906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8"/>
  <sheetViews>
    <sheetView topLeftCell="A10" workbookViewId="0">
      <selection activeCell="H40" sqref="H40"/>
    </sheetView>
  </sheetViews>
  <sheetFormatPr defaultRowHeight="12.75"/>
  <cols>
    <col min="8" max="8" width="11" customWidth="1"/>
  </cols>
  <sheetData>
    <row r="1" spans="1:20" ht="18.75" thickBot="1">
      <c r="A1" s="2" t="s">
        <v>53</v>
      </c>
      <c r="B1" s="3"/>
      <c r="C1" s="3"/>
      <c r="D1" s="3"/>
      <c r="E1" s="3" t="s">
        <v>84</v>
      </c>
      <c r="F1" s="4"/>
      <c r="L1" s="92" t="s">
        <v>54</v>
      </c>
    </row>
    <row r="2" spans="1:20" ht="15.75" thickBot="1">
      <c r="A2" s="84" t="s">
        <v>7</v>
      </c>
      <c r="B2" s="143" t="s">
        <v>8</v>
      </c>
      <c r="C2" s="144"/>
      <c r="D2" s="144"/>
      <c r="E2" s="144"/>
      <c r="F2" s="145"/>
      <c r="L2" t="s">
        <v>24</v>
      </c>
    </row>
    <row r="3" spans="1:20" ht="15.75" thickBot="1">
      <c r="A3" s="6"/>
      <c r="B3" s="85"/>
      <c r="C3" s="85"/>
      <c r="D3" s="85"/>
      <c r="E3" s="85"/>
      <c r="F3" s="93"/>
      <c r="H3" s="89" t="s">
        <v>15</v>
      </c>
      <c r="I3" s="90"/>
      <c r="J3" s="91"/>
      <c r="N3" t="s">
        <v>23</v>
      </c>
      <c r="T3" s="1"/>
    </row>
    <row r="4" spans="1:20" ht="15.75" thickBot="1">
      <c r="A4" s="6"/>
      <c r="B4" s="86" t="s">
        <v>10</v>
      </c>
      <c r="C4" s="86" t="s">
        <v>11</v>
      </c>
      <c r="D4" s="86" t="s">
        <v>0</v>
      </c>
      <c r="E4" s="86" t="s">
        <v>12</v>
      </c>
      <c r="F4" s="94" t="s">
        <v>0</v>
      </c>
      <c r="H4" s="38" t="s">
        <v>19</v>
      </c>
      <c r="I4" s="39" t="s">
        <v>17</v>
      </c>
      <c r="J4" s="40" t="s">
        <v>16</v>
      </c>
      <c r="L4" s="72" t="s">
        <v>0</v>
      </c>
      <c r="M4" s="73" t="s">
        <v>25</v>
      </c>
      <c r="N4" s="104" t="s">
        <v>26</v>
      </c>
      <c r="O4" s="75" t="s">
        <v>0</v>
      </c>
      <c r="P4" s="76" t="s">
        <v>25</v>
      </c>
      <c r="T4" s="1"/>
    </row>
    <row r="5" spans="1:20" ht="15">
      <c r="A5" s="9">
        <v>1</v>
      </c>
      <c r="B5" s="10">
        <v>6.7075000000000005</v>
      </c>
      <c r="C5" s="10">
        <v>23</v>
      </c>
      <c r="D5" s="11" t="s">
        <v>104</v>
      </c>
      <c r="E5" s="10">
        <v>-2</v>
      </c>
      <c r="F5" s="95" t="s">
        <v>105</v>
      </c>
      <c r="H5" s="30" t="s">
        <v>132</v>
      </c>
      <c r="I5" s="31">
        <v>2</v>
      </c>
      <c r="J5" s="41">
        <v>0.16666666666666669</v>
      </c>
      <c r="L5" s="119">
        <v>1976</v>
      </c>
      <c r="M5" s="120">
        <v>6.1999999999999984</v>
      </c>
      <c r="N5" s="121">
        <v>1</v>
      </c>
      <c r="O5" s="100">
        <v>2013</v>
      </c>
      <c r="P5" s="136">
        <v>11.586666666666668</v>
      </c>
      <c r="T5" s="1"/>
    </row>
    <row r="6" spans="1:20" ht="15">
      <c r="A6" s="13">
        <v>2</v>
      </c>
      <c r="B6" s="14">
        <v>5.9674999999999994</v>
      </c>
      <c r="C6" s="14">
        <v>16.399999999999999</v>
      </c>
      <c r="D6" s="15" t="s">
        <v>106</v>
      </c>
      <c r="E6" s="14">
        <v>-1.9</v>
      </c>
      <c r="F6" s="96" t="s">
        <v>107</v>
      </c>
      <c r="H6" s="33" t="s">
        <v>133</v>
      </c>
      <c r="I6" s="34">
        <v>3</v>
      </c>
      <c r="J6" s="35">
        <v>0.25</v>
      </c>
      <c r="L6" s="122">
        <v>1977</v>
      </c>
      <c r="M6" s="123">
        <v>8.0333333333333332</v>
      </c>
      <c r="N6" s="124">
        <v>2</v>
      </c>
      <c r="O6" s="101">
        <v>2012</v>
      </c>
      <c r="P6" s="137">
        <v>11.476666666666665</v>
      </c>
      <c r="T6" s="1"/>
    </row>
    <row r="7" spans="1:20" ht="15">
      <c r="A7" s="13">
        <v>3</v>
      </c>
      <c r="B7" s="14">
        <v>7.9599999999999991</v>
      </c>
      <c r="C7" s="14">
        <v>14.2</v>
      </c>
      <c r="D7" s="15" t="s">
        <v>108</v>
      </c>
      <c r="E7" s="14">
        <v>-0.9</v>
      </c>
      <c r="F7" s="96" t="s">
        <v>109</v>
      </c>
      <c r="H7" s="33" t="s">
        <v>134</v>
      </c>
      <c r="I7" s="34">
        <v>8</v>
      </c>
      <c r="J7" s="35">
        <v>0.66666666666666674</v>
      </c>
      <c r="L7" s="122">
        <v>1978</v>
      </c>
      <c r="M7" s="123">
        <v>5.7933333333333339</v>
      </c>
      <c r="N7" s="124">
        <v>3</v>
      </c>
      <c r="O7" s="101">
        <v>2007</v>
      </c>
      <c r="P7" s="137">
        <v>10.606666666666666</v>
      </c>
      <c r="T7" s="1"/>
    </row>
    <row r="8" spans="1:20" ht="15">
      <c r="A8" s="13">
        <v>4</v>
      </c>
      <c r="B8" s="14">
        <v>8.1425000000000001</v>
      </c>
      <c r="C8" s="14">
        <v>16.399999999999999</v>
      </c>
      <c r="D8" s="15" t="s">
        <v>106</v>
      </c>
      <c r="E8" s="14">
        <v>1.4</v>
      </c>
      <c r="F8" s="96" t="s">
        <v>107</v>
      </c>
      <c r="H8" s="33" t="s">
        <v>135</v>
      </c>
      <c r="I8" s="34">
        <v>19</v>
      </c>
      <c r="J8" s="35">
        <v>1.5833333333333335</v>
      </c>
      <c r="L8" s="122">
        <v>1979</v>
      </c>
      <c r="M8" s="123">
        <v>9.0133333333333336</v>
      </c>
      <c r="N8" s="124">
        <v>4</v>
      </c>
      <c r="O8" s="101">
        <v>1998</v>
      </c>
      <c r="P8" s="137">
        <v>10.376666666666669</v>
      </c>
      <c r="T8" s="1"/>
    </row>
    <row r="9" spans="1:20" ht="15.75" thickBot="1">
      <c r="A9" s="17">
        <v>5</v>
      </c>
      <c r="B9" s="18">
        <v>7.2825000000000006</v>
      </c>
      <c r="C9" s="18">
        <v>15.2</v>
      </c>
      <c r="D9" s="19" t="s">
        <v>108</v>
      </c>
      <c r="E9" s="18">
        <v>0.5</v>
      </c>
      <c r="F9" s="97" t="s">
        <v>110</v>
      </c>
      <c r="H9" s="33" t="s">
        <v>136</v>
      </c>
      <c r="I9" s="34">
        <v>57</v>
      </c>
      <c r="J9" s="35">
        <v>4.75</v>
      </c>
      <c r="L9" s="122">
        <v>1980</v>
      </c>
      <c r="M9" s="123">
        <v>7.49</v>
      </c>
      <c r="N9" s="124">
        <v>5</v>
      </c>
      <c r="O9" s="101">
        <v>1999</v>
      </c>
      <c r="P9" s="137">
        <v>10.203333333333335</v>
      </c>
      <c r="T9" s="1"/>
    </row>
    <row r="10" spans="1:20" ht="15">
      <c r="A10" s="13">
        <v>6</v>
      </c>
      <c r="B10" s="14">
        <v>8.3049999999999997</v>
      </c>
      <c r="C10" s="14">
        <v>15.1</v>
      </c>
      <c r="D10" s="15" t="s">
        <v>111</v>
      </c>
      <c r="E10" s="14">
        <v>-0.6</v>
      </c>
      <c r="F10" s="98" t="s">
        <v>109</v>
      </c>
      <c r="H10" s="33" t="s">
        <v>137</v>
      </c>
      <c r="I10" s="34">
        <v>107</v>
      </c>
      <c r="J10" s="35">
        <v>8.9166666666666679</v>
      </c>
      <c r="L10" s="122">
        <v>1981</v>
      </c>
      <c r="M10" s="123">
        <v>9.0566666666666649</v>
      </c>
      <c r="N10" s="124">
        <v>6</v>
      </c>
      <c r="O10" s="101">
        <v>2010</v>
      </c>
      <c r="P10" s="137">
        <v>10.050000000000002</v>
      </c>
      <c r="T10" s="1"/>
    </row>
    <row r="11" spans="1:20" ht="15">
      <c r="A11" s="13">
        <v>7</v>
      </c>
      <c r="B11" s="14">
        <v>8.9574999999999996</v>
      </c>
      <c r="C11" s="14">
        <v>20.2</v>
      </c>
      <c r="D11" s="15" t="s">
        <v>112</v>
      </c>
      <c r="E11" s="14">
        <v>0</v>
      </c>
      <c r="F11" s="96" t="s">
        <v>113</v>
      </c>
      <c r="H11" s="33" t="s">
        <v>138</v>
      </c>
      <c r="I11" s="34">
        <v>207</v>
      </c>
      <c r="J11" s="35">
        <v>17.25</v>
      </c>
      <c r="L11" s="122">
        <v>1982</v>
      </c>
      <c r="M11" s="123">
        <v>7.4399999999999986</v>
      </c>
      <c r="N11" s="124">
        <v>7</v>
      </c>
      <c r="O11" s="101">
        <v>2002</v>
      </c>
      <c r="P11" s="137">
        <v>9.9266666666666659</v>
      </c>
      <c r="T11" s="1"/>
    </row>
    <row r="12" spans="1:20" ht="15">
      <c r="A12" s="13">
        <v>8</v>
      </c>
      <c r="B12" s="14">
        <v>8.1575000000000024</v>
      </c>
      <c r="C12" s="14">
        <v>17.399999999999999</v>
      </c>
      <c r="D12" s="15" t="s">
        <v>112</v>
      </c>
      <c r="E12" s="14">
        <v>0.4</v>
      </c>
      <c r="F12" s="96" t="s">
        <v>114</v>
      </c>
      <c r="H12" s="33" t="s">
        <v>147</v>
      </c>
      <c r="I12" s="34">
        <v>238</v>
      </c>
      <c r="J12" s="35">
        <v>19.833333333333332</v>
      </c>
      <c r="L12" s="122">
        <v>1983</v>
      </c>
      <c r="M12" s="123">
        <v>7.923333333333332</v>
      </c>
      <c r="N12" s="124">
        <v>8</v>
      </c>
      <c r="O12" s="101">
        <v>2011</v>
      </c>
      <c r="P12" s="102">
        <v>9.6433333333333362</v>
      </c>
      <c r="T12" s="1"/>
    </row>
    <row r="13" spans="1:20" ht="15">
      <c r="A13" s="13">
        <v>9</v>
      </c>
      <c r="B13" s="14">
        <v>8.3974999999999973</v>
      </c>
      <c r="C13" s="14">
        <v>17.600000000000001</v>
      </c>
      <c r="D13" s="15" t="s">
        <v>115</v>
      </c>
      <c r="E13" s="14">
        <v>1.4</v>
      </c>
      <c r="F13" s="96" t="s">
        <v>114</v>
      </c>
      <c r="H13" s="33" t="s">
        <v>139</v>
      </c>
      <c r="I13" s="34">
        <v>204</v>
      </c>
      <c r="J13" s="35">
        <v>17</v>
      </c>
      <c r="L13" s="122">
        <v>1984</v>
      </c>
      <c r="M13" s="123">
        <v>6.0233333333333325</v>
      </c>
      <c r="N13" s="124">
        <v>9</v>
      </c>
      <c r="O13" s="101">
        <v>2003</v>
      </c>
      <c r="P13" s="102">
        <v>9.4500000000000011</v>
      </c>
      <c r="T13" s="1"/>
    </row>
    <row r="14" spans="1:20" ht="15.75" thickBot="1">
      <c r="A14" s="13">
        <v>10</v>
      </c>
      <c r="B14" s="14">
        <v>8.6249999999999964</v>
      </c>
      <c r="C14" s="14">
        <v>20.100000000000001</v>
      </c>
      <c r="D14" s="15" t="s">
        <v>116</v>
      </c>
      <c r="E14" s="14">
        <v>0.5</v>
      </c>
      <c r="F14" s="96" t="s">
        <v>110</v>
      </c>
      <c r="H14" s="33" t="s">
        <v>140</v>
      </c>
      <c r="I14" s="34">
        <v>194</v>
      </c>
      <c r="J14" s="35">
        <v>16.166666666666664</v>
      </c>
      <c r="L14" s="122">
        <v>1985</v>
      </c>
      <c r="M14" s="123">
        <v>6.9500000000000011</v>
      </c>
      <c r="N14" s="124">
        <v>10</v>
      </c>
      <c r="O14" s="101">
        <v>1981</v>
      </c>
      <c r="P14" s="102">
        <v>9.0566666666666649</v>
      </c>
      <c r="T14" s="1"/>
    </row>
    <row r="15" spans="1:20" ht="15">
      <c r="A15" s="9">
        <v>11</v>
      </c>
      <c r="B15" s="10">
        <v>8.2424999999999962</v>
      </c>
      <c r="C15" s="10">
        <v>18.5</v>
      </c>
      <c r="D15" s="11" t="s">
        <v>116</v>
      </c>
      <c r="E15" s="10">
        <v>-0.5</v>
      </c>
      <c r="F15" s="95" t="s">
        <v>110</v>
      </c>
      <c r="H15" s="33" t="s">
        <v>141</v>
      </c>
      <c r="I15" s="34">
        <v>112</v>
      </c>
      <c r="J15" s="35">
        <v>9.3333333333333339</v>
      </c>
      <c r="L15" s="122">
        <v>1986</v>
      </c>
      <c r="M15" s="123">
        <v>7.923333333333332</v>
      </c>
      <c r="N15" s="124">
        <v>11</v>
      </c>
      <c r="O15" s="101">
        <v>1979</v>
      </c>
      <c r="P15" s="102">
        <v>9.0133333333333336</v>
      </c>
      <c r="T15" s="1"/>
    </row>
    <row r="16" spans="1:20" ht="15">
      <c r="A16" s="13">
        <v>12</v>
      </c>
      <c r="B16" s="14">
        <v>8.44</v>
      </c>
      <c r="C16" s="14">
        <v>20.100000000000001</v>
      </c>
      <c r="D16" s="15" t="s">
        <v>111</v>
      </c>
      <c r="E16" s="14">
        <v>1.2</v>
      </c>
      <c r="F16" s="96" t="s">
        <v>117</v>
      </c>
      <c r="H16" s="33" t="s">
        <v>142</v>
      </c>
      <c r="I16" s="34">
        <v>38</v>
      </c>
      <c r="J16" s="35">
        <v>3.166666666666667</v>
      </c>
      <c r="L16" s="122">
        <v>1987</v>
      </c>
      <c r="M16" s="123">
        <v>8.8466666666666658</v>
      </c>
      <c r="N16" s="124">
        <v>12</v>
      </c>
      <c r="O16" s="101">
        <v>1997</v>
      </c>
      <c r="P16" s="102">
        <v>8.9866666666666699</v>
      </c>
      <c r="T16" s="1"/>
    </row>
    <row r="17" spans="1:20" ht="15">
      <c r="A17" s="13">
        <v>13</v>
      </c>
      <c r="B17" s="14">
        <v>8.1700000000000035</v>
      </c>
      <c r="C17" s="14">
        <v>20</v>
      </c>
      <c r="D17" s="15">
        <v>2015</v>
      </c>
      <c r="E17" s="14">
        <v>-1.4</v>
      </c>
      <c r="F17" s="96" t="s">
        <v>104</v>
      </c>
      <c r="H17" s="33" t="s">
        <v>143</v>
      </c>
      <c r="I17" s="34">
        <v>9</v>
      </c>
      <c r="J17" s="35">
        <v>0.75</v>
      </c>
      <c r="L17" s="122">
        <v>1988</v>
      </c>
      <c r="M17" s="123">
        <v>7.626666666666666</v>
      </c>
      <c r="N17" s="124">
        <v>13</v>
      </c>
      <c r="O17" s="101">
        <v>2008</v>
      </c>
      <c r="P17" s="102">
        <v>8.8966666666666701</v>
      </c>
      <c r="T17" s="1"/>
    </row>
    <row r="18" spans="1:20" ht="15.75" thickBot="1">
      <c r="A18" s="13">
        <v>14</v>
      </c>
      <c r="B18" s="14">
        <v>8.51</v>
      </c>
      <c r="C18" s="14">
        <v>17.600000000000001</v>
      </c>
      <c r="D18" s="15" t="s">
        <v>105</v>
      </c>
      <c r="E18" s="14">
        <v>-3</v>
      </c>
      <c r="F18" s="96" t="s">
        <v>104</v>
      </c>
      <c r="H18" s="38" t="s">
        <v>144</v>
      </c>
      <c r="I18" s="39">
        <v>2</v>
      </c>
      <c r="J18" s="40">
        <v>0.16666666666666669</v>
      </c>
      <c r="L18" s="122">
        <v>1989</v>
      </c>
      <c r="M18" s="123">
        <v>6.9866666666666655</v>
      </c>
      <c r="N18" s="124">
        <v>14</v>
      </c>
      <c r="O18" s="101">
        <v>1987</v>
      </c>
      <c r="P18" s="102">
        <v>8.8466666666666658</v>
      </c>
      <c r="T18" s="1"/>
    </row>
    <row r="19" spans="1:20" ht="15.75" thickBot="1">
      <c r="A19" s="17">
        <v>15</v>
      </c>
      <c r="B19" s="18">
        <v>8.6150000000000002</v>
      </c>
      <c r="C19" s="18">
        <v>16.399999999999999</v>
      </c>
      <c r="D19" s="19" t="s">
        <v>118</v>
      </c>
      <c r="E19" s="18">
        <v>-1</v>
      </c>
      <c r="F19" s="97" t="s">
        <v>119</v>
      </c>
      <c r="H19" s="131" t="s">
        <v>18</v>
      </c>
      <c r="I19" s="132">
        <v>1200</v>
      </c>
      <c r="J19" s="133">
        <v>100.00000000000001</v>
      </c>
      <c r="L19" s="122">
        <v>1990</v>
      </c>
      <c r="M19" s="123">
        <v>6.6</v>
      </c>
      <c r="N19" s="124">
        <v>15</v>
      </c>
      <c r="O19" s="101">
        <v>1995</v>
      </c>
      <c r="P19" s="102">
        <v>8.8200000000000021</v>
      </c>
      <c r="T19" s="1"/>
    </row>
    <row r="20" spans="1:20" ht="15">
      <c r="A20" s="13">
        <v>16</v>
      </c>
      <c r="B20" s="14">
        <v>8.3850000000000016</v>
      </c>
      <c r="C20" s="14">
        <v>15</v>
      </c>
      <c r="D20" s="15" t="s">
        <v>108</v>
      </c>
      <c r="E20" s="14">
        <v>1.8</v>
      </c>
      <c r="F20" s="96" t="s">
        <v>120</v>
      </c>
      <c r="H20" s="115"/>
      <c r="I20" s="115"/>
      <c r="J20" s="116"/>
      <c r="L20" s="122">
        <v>1991</v>
      </c>
      <c r="M20" s="123">
        <v>6.1633333333333322</v>
      </c>
      <c r="N20" s="124">
        <v>16</v>
      </c>
      <c r="O20" s="101">
        <v>2000</v>
      </c>
      <c r="P20" s="102">
        <v>8.8099999999999987</v>
      </c>
      <c r="T20" s="1"/>
    </row>
    <row r="21" spans="1:20" ht="15">
      <c r="A21" s="13">
        <v>17</v>
      </c>
      <c r="B21" s="14">
        <v>7.8799999999999981</v>
      </c>
      <c r="C21" s="14">
        <v>19.600000000000001</v>
      </c>
      <c r="D21" s="15" t="s">
        <v>121</v>
      </c>
      <c r="E21" s="14">
        <v>2.7</v>
      </c>
      <c r="F21" s="96" t="s">
        <v>122</v>
      </c>
      <c r="H21" s="115"/>
      <c r="I21" s="115"/>
      <c r="J21" s="116"/>
      <c r="L21" s="122">
        <v>1992</v>
      </c>
      <c r="M21" s="123">
        <v>7.6033333333333335</v>
      </c>
      <c r="N21" s="124">
        <v>17</v>
      </c>
      <c r="O21" s="101">
        <v>2005</v>
      </c>
      <c r="P21" s="102">
        <v>8.7799999999999994</v>
      </c>
      <c r="T21" s="1"/>
    </row>
    <row r="22" spans="1:20" ht="15">
      <c r="A22" s="13">
        <v>18</v>
      </c>
      <c r="B22" s="14">
        <v>7.6775000000000002</v>
      </c>
      <c r="C22" s="14">
        <v>15.5</v>
      </c>
      <c r="D22" s="15" t="s">
        <v>123</v>
      </c>
      <c r="E22" s="14">
        <v>1.5</v>
      </c>
      <c r="F22" s="96">
        <v>2015</v>
      </c>
      <c r="H22" s="115"/>
      <c r="I22" s="115"/>
      <c r="J22" s="116"/>
      <c r="L22" s="122">
        <v>1993</v>
      </c>
      <c r="M22" s="123">
        <v>6.463333333333332</v>
      </c>
      <c r="N22" s="124">
        <v>18</v>
      </c>
      <c r="O22" s="101">
        <v>2004</v>
      </c>
      <c r="P22" s="102">
        <v>8.5766666666666644</v>
      </c>
      <c r="T22" s="1"/>
    </row>
    <row r="23" spans="1:20" ht="15">
      <c r="A23" s="13">
        <v>19</v>
      </c>
      <c r="B23" s="14">
        <v>8.307500000000001</v>
      </c>
      <c r="C23" s="14">
        <v>17.8</v>
      </c>
      <c r="D23" s="15" t="s">
        <v>121</v>
      </c>
      <c r="E23" s="14">
        <v>-0.6</v>
      </c>
      <c r="F23" s="96" t="s">
        <v>117</v>
      </c>
      <c r="H23" s="115"/>
      <c r="I23" s="115"/>
      <c r="J23" s="116"/>
      <c r="L23" s="122">
        <v>1994</v>
      </c>
      <c r="M23" s="123">
        <v>8.34</v>
      </c>
      <c r="N23" s="124">
        <v>19</v>
      </c>
      <c r="O23" s="101">
        <v>2015</v>
      </c>
      <c r="P23" s="102">
        <v>8.4766666666666683</v>
      </c>
      <c r="T23" s="1"/>
    </row>
    <row r="24" spans="1:20" ht="15.75" thickBot="1">
      <c r="A24" s="13">
        <v>20</v>
      </c>
      <c r="B24" s="14">
        <v>8.9349999999999987</v>
      </c>
      <c r="C24" s="14">
        <v>16.8</v>
      </c>
      <c r="D24" s="15" t="s">
        <v>123</v>
      </c>
      <c r="E24" s="14">
        <v>2.4</v>
      </c>
      <c r="F24" s="96" t="s">
        <v>124</v>
      </c>
      <c r="H24" s="115"/>
      <c r="I24" s="115"/>
      <c r="J24" s="116"/>
      <c r="L24" s="122">
        <v>1995</v>
      </c>
      <c r="M24" s="123">
        <v>8.8200000000000021</v>
      </c>
      <c r="N24" s="124">
        <v>20</v>
      </c>
      <c r="O24" s="101">
        <v>2006</v>
      </c>
      <c r="P24" s="102">
        <v>8.35</v>
      </c>
      <c r="T24" s="1"/>
    </row>
    <row r="25" spans="1:20" ht="15">
      <c r="A25" s="9">
        <v>21</v>
      </c>
      <c r="B25" s="10">
        <v>9.1775000000000002</v>
      </c>
      <c r="C25" s="10">
        <v>22.3</v>
      </c>
      <c r="D25" s="11" t="s">
        <v>123</v>
      </c>
      <c r="E25" s="10">
        <v>0.8</v>
      </c>
      <c r="F25" s="95" t="s">
        <v>106</v>
      </c>
      <c r="H25" s="115"/>
      <c r="I25" s="115"/>
      <c r="J25" s="116"/>
      <c r="L25" s="122">
        <v>1996</v>
      </c>
      <c r="M25" s="123">
        <v>8.1900000000000013</v>
      </c>
      <c r="N25" s="124">
        <v>21</v>
      </c>
      <c r="O25" s="101">
        <v>1994</v>
      </c>
      <c r="P25" s="102">
        <v>8.34</v>
      </c>
      <c r="T25" s="1"/>
    </row>
    <row r="26" spans="1:20" ht="15">
      <c r="A26" s="13">
        <v>22</v>
      </c>
      <c r="B26" s="14">
        <v>9.365000000000002</v>
      </c>
      <c r="C26" s="14">
        <v>18.7</v>
      </c>
      <c r="D26" s="15" t="s">
        <v>123</v>
      </c>
      <c r="E26" s="14">
        <v>2.2000000000000002</v>
      </c>
      <c r="F26" s="96" t="s">
        <v>109</v>
      </c>
      <c r="H26" s="115"/>
      <c r="I26" s="115"/>
      <c r="J26" s="116"/>
      <c r="L26" s="122">
        <v>1997</v>
      </c>
      <c r="M26" s="123">
        <v>8.9866666666666699</v>
      </c>
      <c r="N26" s="124">
        <v>22</v>
      </c>
      <c r="O26" s="101">
        <v>1996</v>
      </c>
      <c r="P26" s="102">
        <v>8.1900000000000013</v>
      </c>
      <c r="T26" s="1"/>
    </row>
    <row r="27" spans="1:20" ht="15">
      <c r="A27" s="13">
        <v>23</v>
      </c>
      <c r="B27" s="14">
        <v>9.1599999999999984</v>
      </c>
      <c r="C27" s="14">
        <v>18.399999999999999</v>
      </c>
      <c r="D27" s="15" t="s">
        <v>125</v>
      </c>
      <c r="E27" s="14">
        <v>1</v>
      </c>
      <c r="F27" s="96" t="s">
        <v>126</v>
      </c>
      <c r="L27" s="122">
        <v>1998</v>
      </c>
      <c r="M27" s="123">
        <v>10.376666666666669</v>
      </c>
      <c r="N27" s="124">
        <v>23</v>
      </c>
      <c r="O27" s="101">
        <v>1977</v>
      </c>
      <c r="P27" s="102">
        <v>8.0333333333333332</v>
      </c>
      <c r="T27" s="1"/>
    </row>
    <row r="28" spans="1:20" ht="15">
      <c r="A28" s="13">
        <v>24</v>
      </c>
      <c r="B28" s="14">
        <v>8.5150000000000006</v>
      </c>
      <c r="C28" s="14">
        <v>16.2</v>
      </c>
      <c r="D28" s="15" t="s">
        <v>115</v>
      </c>
      <c r="E28" s="14">
        <v>0.5</v>
      </c>
      <c r="F28" s="96" t="s">
        <v>104</v>
      </c>
      <c r="L28" s="122">
        <v>1999</v>
      </c>
      <c r="M28" s="123">
        <v>10.203333333333335</v>
      </c>
      <c r="N28" s="124">
        <v>24</v>
      </c>
      <c r="O28" s="101">
        <v>2009</v>
      </c>
      <c r="P28" s="102">
        <v>7.9633333333333347</v>
      </c>
      <c r="T28" s="1"/>
    </row>
    <row r="29" spans="1:20" ht="15.75" thickBot="1">
      <c r="A29" s="17">
        <v>25</v>
      </c>
      <c r="B29" s="18">
        <v>8.2274999999999991</v>
      </c>
      <c r="C29" s="18">
        <v>14.4</v>
      </c>
      <c r="D29" s="19" t="s">
        <v>121</v>
      </c>
      <c r="E29" s="18">
        <v>0.7</v>
      </c>
      <c r="F29" s="97" t="s">
        <v>104</v>
      </c>
      <c r="L29" s="122">
        <v>2000</v>
      </c>
      <c r="M29" s="123">
        <v>8.8099999999999987</v>
      </c>
      <c r="N29" s="124">
        <v>25</v>
      </c>
      <c r="O29" s="101">
        <v>1983</v>
      </c>
      <c r="P29" s="102">
        <v>7.923333333333332</v>
      </c>
      <c r="T29" s="1"/>
    </row>
    <row r="30" spans="1:20" ht="15">
      <c r="A30" s="13">
        <v>26</v>
      </c>
      <c r="B30" s="14">
        <v>8.3674999999999979</v>
      </c>
      <c r="C30" s="14">
        <v>16.100000000000001</v>
      </c>
      <c r="D30" s="15" t="s">
        <v>114</v>
      </c>
      <c r="E30" s="14">
        <v>3</v>
      </c>
      <c r="F30" s="96" t="s">
        <v>127</v>
      </c>
      <c r="L30" s="122">
        <v>2001</v>
      </c>
      <c r="M30" s="123">
        <v>7.2399999999999993</v>
      </c>
      <c r="N30" s="124">
        <v>26</v>
      </c>
      <c r="O30" s="101">
        <v>1986</v>
      </c>
      <c r="P30" s="102">
        <v>7.923333333333332</v>
      </c>
      <c r="T30" s="1"/>
    </row>
    <row r="31" spans="1:20" ht="15">
      <c r="A31" s="13">
        <v>27</v>
      </c>
      <c r="B31" s="14">
        <v>8.8899999999999988</v>
      </c>
      <c r="C31" s="14">
        <v>15.2</v>
      </c>
      <c r="D31" s="15" t="s">
        <v>114</v>
      </c>
      <c r="E31" s="14">
        <v>2.2000000000000002</v>
      </c>
      <c r="F31" s="96" t="s">
        <v>120</v>
      </c>
      <c r="L31" s="122">
        <v>2002</v>
      </c>
      <c r="M31" s="123">
        <v>9.9266666666666659</v>
      </c>
      <c r="N31" s="124">
        <v>27</v>
      </c>
      <c r="O31" s="101">
        <v>1988</v>
      </c>
      <c r="P31" s="102">
        <v>7.626666666666666</v>
      </c>
      <c r="T31" s="1"/>
    </row>
    <row r="32" spans="1:20" ht="15">
      <c r="A32" s="13">
        <v>28</v>
      </c>
      <c r="B32" s="14">
        <v>9.0175000000000018</v>
      </c>
      <c r="C32" s="14">
        <v>19.3</v>
      </c>
      <c r="D32" s="15" t="s">
        <v>128</v>
      </c>
      <c r="E32" s="14">
        <v>2.8</v>
      </c>
      <c r="F32" s="96" t="s">
        <v>111</v>
      </c>
      <c r="L32" s="122">
        <v>2003</v>
      </c>
      <c r="M32" s="123">
        <v>9.4500000000000011</v>
      </c>
      <c r="N32" s="124">
        <v>28</v>
      </c>
      <c r="O32" s="101">
        <v>1992</v>
      </c>
      <c r="P32" s="102">
        <v>7.6033333333333335</v>
      </c>
      <c r="T32" s="1"/>
    </row>
    <row r="33" spans="1:20" ht="15">
      <c r="A33" s="13">
        <v>29</v>
      </c>
      <c r="B33" s="14">
        <v>9.52</v>
      </c>
      <c r="C33" s="14">
        <v>18.8</v>
      </c>
      <c r="D33" s="15" t="s">
        <v>128</v>
      </c>
      <c r="E33" s="14">
        <v>3.8</v>
      </c>
      <c r="F33" s="96" t="s">
        <v>129</v>
      </c>
      <c r="L33" s="122">
        <v>2004</v>
      </c>
      <c r="M33" s="123">
        <v>8.5766666666666644</v>
      </c>
      <c r="N33" s="124">
        <v>29</v>
      </c>
      <c r="O33" s="101">
        <v>1980</v>
      </c>
      <c r="P33" s="102">
        <v>7.49</v>
      </c>
      <c r="T33" s="1"/>
    </row>
    <row r="34" spans="1:20" ht="15">
      <c r="A34" s="13">
        <v>30</v>
      </c>
      <c r="B34" s="14">
        <v>8.8100000000000023</v>
      </c>
      <c r="C34" s="14">
        <v>16.8</v>
      </c>
      <c r="D34" s="15" t="s">
        <v>128</v>
      </c>
      <c r="E34" s="14">
        <v>2.5</v>
      </c>
      <c r="F34" s="96" t="s">
        <v>117</v>
      </c>
      <c r="L34" s="122">
        <v>2005</v>
      </c>
      <c r="M34" s="123">
        <v>8.7799999999999994</v>
      </c>
      <c r="N34" s="124">
        <v>30</v>
      </c>
      <c r="O34" s="101">
        <v>1982</v>
      </c>
      <c r="P34" s="102">
        <v>7.4399999999999986</v>
      </c>
      <c r="T34" s="1"/>
    </row>
    <row r="35" spans="1:20" ht="15.75" thickBot="1">
      <c r="A35" s="13">
        <v>31</v>
      </c>
      <c r="B35" s="14"/>
      <c r="C35" s="14"/>
      <c r="D35" s="15"/>
      <c r="E35" s="14"/>
      <c r="F35" s="96"/>
      <c r="L35" s="122">
        <v>2006</v>
      </c>
      <c r="M35" s="123">
        <v>8.35</v>
      </c>
      <c r="N35" s="124">
        <v>31</v>
      </c>
      <c r="O35" s="101">
        <v>2014</v>
      </c>
      <c r="P35" s="102">
        <v>7.4000000000000012</v>
      </c>
      <c r="T35" s="1"/>
    </row>
    <row r="36" spans="1:20" ht="15">
      <c r="A36" s="84" t="s">
        <v>13</v>
      </c>
      <c r="B36" s="10">
        <v>7.211999999999998</v>
      </c>
      <c r="C36" s="10">
        <v>12.9</v>
      </c>
      <c r="D36" s="11" t="s">
        <v>106</v>
      </c>
      <c r="E36" s="10">
        <v>1.1800000000000002</v>
      </c>
      <c r="F36" s="95" t="s">
        <v>107</v>
      </c>
      <c r="L36" s="122">
        <v>2007</v>
      </c>
      <c r="M36" s="123">
        <v>10.606666666666666</v>
      </c>
      <c r="N36" s="124">
        <v>32</v>
      </c>
      <c r="O36" s="101">
        <v>2001</v>
      </c>
      <c r="P36" s="102">
        <v>7.2399999999999993</v>
      </c>
      <c r="T36" s="1"/>
    </row>
    <row r="37" spans="1:20" ht="15">
      <c r="A37" s="13">
        <v>2</v>
      </c>
      <c r="B37" s="14">
        <v>8.4884999999999984</v>
      </c>
      <c r="C37" s="14">
        <v>15.8</v>
      </c>
      <c r="D37" s="15" t="s">
        <v>112</v>
      </c>
      <c r="E37" s="14">
        <v>3.5199999999999996</v>
      </c>
      <c r="F37" s="96" t="s">
        <v>130</v>
      </c>
      <c r="L37" s="122">
        <v>2008</v>
      </c>
      <c r="M37" s="123">
        <v>8.8966666666666701</v>
      </c>
      <c r="N37" s="124">
        <v>33</v>
      </c>
      <c r="O37" s="101">
        <v>1989</v>
      </c>
      <c r="P37" s="102">
        <v>6.9866666666666655</v>
      </c>
      <c r="T37" s="1"/>
    </row>
    <row r="38" spans="1:20" ht="15">
      <c r="A38" s="13">
        <v>3</v>
      </c>
      <c r="B38" s="14">
        <v>8.3955000000000002</v>
      </c>
      <c r="C38" s="14">
        <v>14.620000000000001</v>
      </c>
      <c r="D38" s="15" t="s">
        <v>111</v>
      </c>
      <c r="E38" s="14">
        <v>2.94</v>
      </c>
      <c r="F38" s="96" t="s">
        <v>104</v>
      </c>
      <c r="L38" s="122">
        <v>2009</v>
      </c>
      <c r="M38" s="123">
        <v>7.9633333333333347</v>
      </c>
      <c r="N38" s="124">
        <v>34</v>
      </c>
      <c r="O38" s="101">
        <v>1985</v>
      </c>
      <c r="P38" s="102">
        <v>6.9500000000000011</v>
      </c>
      <c r="T38" s="1"/>
    </row>
    <row r="39" spans="1:20" ht="15">
      <c r="A39" s="13">
        <v>4</v>
      </c>
      <c r="B39" s="14">
        <v>8.2369999999999983</v>
      </c>
      <c r="C39" s="14">
        <v>14.979999999999999</v>
      </c>
      <c r="D39" s="15" t="s">
        <v>123</v>
      </c>
      <c r="E39" s="14">
        <v>3.5599999999999996</v>
      </c>
      <c r="F39" s="96" t="s">
        <v>117</v>
      </c>
      <c r="L39" s="122">
        <v>2010</v>
      </c>
      <c r="M39" s="123">
        <v>10.050000000000002</v>
      </c>
      <c r="N39" s="124">
        <v>35</v>
      </c>
      <c r="O39" s="101">
        <v>1990</v>
      </c>
      <c r="P39" s="134">
        <v>6.6</v>
      </c>
      <c r="T39" s="1"/>
    </row>
    <row r="40" spans="1:20" ht="15">
      <c r="A40" s="13">
        <v>5</v>
      </c>
      <c r="B40" s="14">
        <v>8.8890000000000011</v>
      </c>
      <c r="C40" s="14">
        <v>15.760000000000002</v>
      </c>
      <c r="D40" s="15" t="s">
        <v>123</v>
      </c>
      <c r="E40" s="14">
        <v>4.9000000000000004</v>
      </c>
      <c r="F40" s="96" t="s">
        <v>106</v>
      </c>
      <c r="L40" s="122">
        <v>2011</v>
      </c>
      <c r="M40" s="123">
        <v>9.6433333333333362</v>
      </c>
      <c r="N40" s="124">
        <v>36</v>
      </c>
      <c r="O40" s="101">
        <v>1993</v>
      </c>
      <c r="P40" s="134">
        <v>6.463333333333332</v>
      </c>
      <c r="T40" s="1"/>
    </row>
    <row r="41" spans="1:20" ht="15.75" thickBot="1">
      <c r="A41" s="17">
        <v>6</v>
      </c>
      <c r="B41" s="18">
        <v>8.9209999999999976</v>
      </c>
      <c r="C41" s="18">
        <v>14.84</v>
      </c>
      <c r="D41" s="19" t="s">
        <v>114</v>
      </c>
      <c r="E41" s="18">
        <v>3.88</v>
      </c>
      <c r="F41" s="97" t="s">
        <v>129</v>
      </c>
      <c r="L41" s="122">
        <v>2012</v>
      </c>
      <c r="M41" s="123">
        <v>11.476666666666665</v>
      </c>
      <c r="N41" s="124">
        <v>37</v>
      </c>
      <c r="O41" s="101">
        <v>1976</v>
      </c>
      <c r="P41" s="134">
        <v>6.1999999999999984</v>
      </c>
      <c r="T41" s="1"/>
    </row>
    <row r="42" spans="1:20" ht="15">
      <c r="A42" s="87" t="s">
        <v>14</v>
      </c>
      <c r="B42" s="14">
        <v>7.8502499999999982</v>
      </c>
      <c r="C42" s="14">
        <v>12.780000000000001</v>
      </c>
      <c r="D42" s="15" t="s">
        <v>112</v>
      </c>
      <c r="E42" s="14">
        <v>3.0300000000000002</v>
      </c>
      <c r="F42" s="96" t="s">
        <v>109</v>
      </c>
      <c r="L42" s="122">
        <v>2013</v>
      </c>
      <c r="M42" s="123">
        <v>11.586666666666668</v>
      </c>
      <c r="N42" s="124">
        <v>38</v>
      </c>
      <c r="O42" s="101">
        <v>1991</v>
      </c>
      <c r="P42" s="134">
        <v>6.1633333333333322</v>
      </c>
      <c r="T42" s="1"/>
    </row>
    <row r="43" spans="1:20" ht="15">
      <c r="A43" s="13">
        <v>2</v>
      </c>
      <c r="B43" s="14">
        <v>8.3162500000000001</v>
      </c>
      <c r="C43" s="14">
        <v>12.9</v>
      </c>
      <c r="D43" s="15" t="s">
        <v>131</v>
      </c>
      <c r="E43" s="14">
        <v>3.3199999999999994</v>
      </c>
      <c r="F43" s="96" t="s">
        <v>117</v>
      </c>
      <c r="L43" s="122">
        <v>2014</v>
      </c>
      <c r="M43" s="123">
        <v>7.4000000000000012</v>
      </c>
      <c r="N43" s="124">
        <v>39</v>
      </c>
      <c r="O43" s="101">
        <v>1984</v>
      </c>
      <c r="P43" s="134">
        <v>6.0233333333333325</v>
      </c>
    </row>
    <row r="44" spans="1:20" ht="15.75" thickBot="1">
      <c r="A44" s="13">
        <v>3</v>
      </c>
      <c r="B44" s="14">
        <v>8.9049999999999976</v>
      </c>
      <c r="C44" s="14">
        <v>13.500000000000004</v>
      </c>
      <c r="D44" s="15" t="s">
        <v>114</v>
      </c>
      <c r="E44" s="14">
        <v>5.79</v>
      </c>
      <c r="F44" s="96" t="s">
        <v>104</v>
      </c>
      <c r="L44" s="125">
        <v>2015</v>
      </c>
      <c r="M44" s="126">
        <v>8.4766666666666683</v>
      </c>
      <c r="N44" s="127">
        <v>40</v>
      </c>
      <c r="O44" s="103">
        <v>1978</v>
      </c>
      <c r="P44" s="135">
        <v>5.7933333333333339</v>
      </c>
    </row>
    <row r="45" spans="1:20" ht="15.75" thickBot="1">
      <c r="A45" s="88" t="s">
        <v>9</v>
      </c>
      <c r="B45" s="25">
        <v>8.357166666666668</v>
      </c>
      <c r="C45" s="25">
        <v>11.586666666666668</v>
      </c>
      <c r="D45" s="26" t="s">
        <v>123</v>
      </c>
      <c r="E45" s="25">
        <v>5.7933333333333339</v>
      </c>
      <c r="F45" s="99" t="s">
        <v>117</v>
      </c>
      <c r="O45" t="s">
        <v>9</v>
      </c>
      <c r="P45" s="1">
        <f>AVERAGE(P5:P44)</f>
        <v>8.3571666666666662</v>
      </c>
    </row>
    <row r="46" spans="1:20">
      <c r="A46" t="s">
        <v>76</v>
      </c>
      <c r="C46" s="77">
        <f>MAX(C5:C35)</f>
        <v>23</v>
      </c>
      <c r="D46" s="108">
        <v>30834</v>
      </c>
      <c r="E46" s="77">
        <f>MIN(E5:E35)</f>
        <v>-3</v>
      </c>
      <c r="F46" s="108">
        <v>30847</v>
      </c>
      <c r="O46" t="s">
        <v>20</v>
      </c>
      <c r="P46" s="1">
        <f>STDEV(P5:P44)</f>
        <v>1.4405808716845101</v>
      </c>
    </row>
    <row r="47" spans="1:20">
      <c r="N47" t="s">
        <v>21</v>
      </c>
      <c r="P47" s="28">
        <f>P45+P46</f>
        <v>9.7977475383511763</v>
      </c>
    </row>
    <row r="48" spans="1:20">
      <c r="N48" t="s">
        <v>22</v>
      </c>
      <c r="P48" s="29">
        <f>P45-P46</f>
        <v>6.9165857949821561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8"/>
  <sheetViews>
    <sheetView topLeftCell="A10" workbookViewId="0">
      <selection activeCell="E47" sqref="E47"/>
    </sheetView>
  </sheetViews>
  <sheetFormatPr defaultRowHeight="12.75"/>
  <sheetData>
    <row r="1" spans="1:19" ht="18.75" thickBot="1">
      <c r="A1" t="s">
        <v>35</v>
      </c>
      <c r="C1" s="3" t="s">
        <v>84</v>
      </c>
    </row>
    <row r="2" spans="1:19" ht="15.75" thickBot="1">
      <c r="A2" s="43" t="s">
        <v>7</v>
      </c>
      <c r="B2" s="146" t="s">
        <v>27</v>
      </c>
      <c r="C2" s="147"/>
      <c r="D2" s="147"/>
      <c r="E2" s="148"/>
      <c r="P2" t="s">
        <v>39</v>
      </c>
    </row>
    <row r="3" spans="1:19" ht="15.75" thickBot="1">
      <c r="A3" s="44"/>
      <c r="B3" s="45"/>
      <c r="C3" s="46" t="s">
        <v>28</v>
      </c>
      <c r="D3" s="47"/>
      <c r="E3" s="61" t="s">
        <v>29</v>
      </c>
      <c r="I3" t="s">
        <v>37</v>
      </c>
      <c r="M3" t="s">
        <v>38</v>
      </c>
      <c r="P3" s="30"/>
      <c r="Q3" s="31" t="s">
        <v>18</v>
      </c>
      <c r="R3" s="31" t="s">
        <v>40</v>
      </c>
      <c r="S3" s="32" t="s">
        <v>41</v>
      </c>
    </row>
    <row r="4" spans="1:19" ht="15.75" thickBot="1">
      <c r="A4" s="44"/>
      <c r="B4" s="48" t="s">
        <v>9</v>
      </c>
      <c r="C4" s="46" t="s">
        <v>30</v>
      </c>
      <c r="D4" s="46" t="s">
        <v>0</v>
      </c>
      <c r="E4" s="62" t="s">
        <v>31</v>
      </c>
      <c r="G4" s="72" t="s">
        <v>0</v>
      </c>
      <c r="H4" s="73" t="s">
        <v>36</v>
      </c>
      <c r="I4" s="74" t="s">
        <v>26</v>
      </c>
      <c r="J4" s="75" t="s">
        <v>0</v>
      </c>
      <c r="K4" s="76" t="s">
        <v>36</v>
      </c>
      <c r="M4" s="36" t="s">
        <v>0</v>
      </c>
      <c r="N4" s="42" t="s">
        <v>30</v>
      </c>
      <c r="P4" s="38" t="s">
        <v>0</v>
      </c>
      <c r="Q4" s="39"/>
      <c r="R4" s="39"/>
      <c r="S4" s="140"/>
    </row>
    <row r="5" spans="1:19" ht="15">
      <c r="A5" s="49">
        <v>1</v>
      </c>
      <c r="B5" s="50">
        <v>3.5410256410256409</v>
      </c>
      <c r="C5" s="50">
        <v>38.4</v>
      </c>
      <c r="D5" s="51">
        <v>2010</v>
      </c>
      <c r="E5" s="63">
        <v>19</v>
      </c>
      <c r="G5" s="119">
        <v>1976</v>
      </c>
      <c r="H5" s="128">
        <v>39.6</v>
      </c>
      <c r="I5" s="121">
        <v>1</v>
      </c>
      <c r="J5" s="100">
        <v>2009</v>
      </c>
      <c r="K5" s="138">
        <v>233.99999999999997</v>
      </c>
      <c r="M5" s="30">
        <v>1976</v>
      </c>
      <c r="N5" s="32">
        <v>13.9</v>
      </c>
      <c r="P5" s="30">
        <v>1976</v>
      </c>
      <c r="Q5" s="31">
        <v>9</v>
      </c>
      <c r="R5" s="31">
        <v>6</v>
      </c>
      <c r="S5" s="32">
        <v>1</v>
      </c>
    </row>
    <row r="6" spans="1:19" ht="15">
      <c r="A6" s="52">
        <v>2</v>
      </c>
      <c r="B6" s="53">
        <v>3.3461538461538463</v>
      </c>
      <c r="C6" s="53">
        <v>14.5</v>
      </c>
      <c r="D6" s="54">
        <v>2007</v>
      </c>
      <c r="E6" s="64">
        <v>24</v>
      </c>
      <c r="G6" s="122">
        <v>1977</v>
      </c>
      <c r="H6" s="129">
        <v>55.4</v>
      </c>
      <c r="I6" s="124">
        <v>2</v>
      </c>
      <c r="J6" s="101">
        <v>1999</v>
      </c>
      <c r="K6" s="70">
        <v>212.10000000000002</v>
      </c>
      <c r="M6" s="111">
        <v>1977</v>
      </c>
      <c r="N6" s="112">
        <v>40.5</v>
      </c>
      <c r="P6" s="33">
        <v>1977</v>
      </c>
      <c r="Q6" s="34">
        <v>12</v>
      </c>
      <c r="R6" s="34">
        <v>4</v>
      </c>
      <c r="S6" s="71">
        <v>2</v>
      </c>
    </row>
    <row r="7" spans="1:19" ht="15">
      <c r="A7" s="52">
        <v>3</v>
      </c>
      <c r="B7" s="53">
        <v>2.7410256410256406</v>
      </c>
      <c r="C7" s="53">
        <v>34.1</v>
      </c>
      <c r="D7" s="54">
        <v>2013</v>
      </c>
      <c r="E7" s="64">
        <v>22</v>
      </c>
      <c r="G7" s="122">
        <v>1978</v>
      </c>
      <c r="H7" s="129">
        <v>72.600000000000009</v>
      </c>
      <c r="I7" s="124">
        <v>3</v>
      </c>
      <c r="J7" s="101">
        <v>1987</v>
      </c>
      <c r="K7" s="70">
        <v>176.59999999999997</v>
      </c>
      <c r="M7" s="33">
        <v>1978</v>
      </c>
      <c r="N7" s="71">
        <v>25.7</v>
      </c>
      <c r="P7" s="33">
        <v>1978</v>
      </c>
      <c r="Q7" s="34">
        <v>16</v>
      </c>
      <c r="R7" s="34">
        <v>8</v>
      </c>
      <c r="S7" s="71">
        <v>3</v>
      </c>
    </row>
    <row r="8" spans="1:19" ht="15">
      <c r="A8" s="52">
        <v>4</v>
      </c>
      <c r="B8" s="53">
        <v>5.18974358974359</v>
      </c>
      <c r="C8" s="53">
        <v>57.8</v>
      </c>
      <c r="D8" s="54">
        <v>1987</v>
      </c>
      <c r="E8" s="64">
        <v>22</v>
      </c>
      <c r="G8" s="122">
        <v>1979</v>
      </c>
      <c r="H8" s="129">
        <v>144.4</v>
      </c>
      <c r="I8" s="124">
        <v>4</v>
      </c>
      <c r="J8" s="101">
        <v>2012</v>
      </c>
      <c r="K8" s="70">
        <v>167.00000000000003</v>
      </c>
      <c r="M8" s="33">
        <v>1979</v>
      </c>
      <c r="N8" s="71">
        <v>35.200000000000003</v>
      </c>
      <c r="P8" s="33">
        <v>1979</v>
      </c>
      <c r="Q8" s="34">
        <v>17</v>
      </c>
      <c r="R8" s="34">
        <v>10</v>
      </c>
      <c r="S8" s="71">
        <v>5</v>
      </c>
    </row>
    <row r="9" spans="1:19" ht="15.75" thickBot="1">
      <c r="A9" s="55">
        <v>5</v>
      </c>
      <c r="B9" s="56">
        <v>5.3000000000000007</v>
      </c>
      <c r="C9" s="56">
        <v>36.1</v>
      </c>
      <c r="D9" s="57">
        <v>1986</v>
      </c>
      <c r="E9" s="65">
        <v>21</v>
      </c>
      <c r="G9" s="122">
        <v>1980</v>
      </c>
      <c r="H9" s="129">
        <v>73</v>
      </c>
      <c r="I9" s="124">
        <v>5</v>
      </c>
      <c r="J9" s="101">
        <v>2013</v>
      </c>
      <c r="K9" s="70">
        <v>165.7</v>
      </c>
      <c r="M9" s="33">
        <v>1980</v>
      </c>
      <c r="N9" s="71">
        <v>28.9</v>
      </c>
      <c r="P9" s="33">
        <v>1980</v>
      </c>
      <c r="Q9" s="80">
        <v>23</v>
      </c>
      <c r="R9" s="34">
        <v>16</v>
      </c>
      <c r="S9" s="71">
        <v>2</v>
      </c>
    </row>
    <row r="10" spans="1:19" ht="15">
      <c r="A10" s="52">
        <v>6</v>
      </c>
      <c r="B10" s="53">
        <v>2.2333333333333338</v>
      </c>
      <c r="C10" s="53">
        <v>19.100000000000001</v>
      </c>
      <c r="D10" s="54">
        <v>2000</v>
      </c>
      <c r="E10" s="64">
        <v>24</v>
      </c>
      <c r="G10" s="122">
        <v>1981</v>
      </c>
      <c r="H10" s="129">
        <v>148.19999999999999</v>
      </c>
      <c r="I10" s="124">
        <v>6</v>
      </c>
      <c r="J10" s="101">
        <v>1995</v>
      </c>
      <c r="K10" s="70">
        <v>155.49999999999997</v>
      </c>
      <c r="M10" s="33">
        <v>1981</v>
      </c>
      <c r="N10" s="71">
        <v>23.2</v>
      </c>
      <c r="P10" s="33">
        <v>1981</v>
      </c>
      <c r="Q10" s="34">
        <v>19</v>
      </c>
      <c r="R10" s="34">
        <v>12</v>
      </c>
      <c r="S10" s="70">
        <v>7</v>
      </c>
    </row>
    <row r="11" spans="1:19" ht="15">
      <c r="A11" s="52">
        <v>7</v>
      </c>
      <c r="B11" s="53">
        <v>2.5794871794871792</v>
      </c>
      <c r="C11" s="53">
        <v>28.5</v>
      </c>
      <c r="D11" s="54">
        <v>1999</v>
      </c>
      <c r="E11" s="64">
        <v>22</v>
      </c>
      <c r="G11" s="122">
        <v>1982</v>
      </c>
      <c r="H11" s="129">
        <v>135.30000000000001</v>
      </c>
      <c r="I11" s="124">
        <v>7</v>
      </c>
      <c r="J11" s="101">
        <v>1981</v>
      </c>
      <c r="K11" s="107">
        <v>148.19999999999999</v>
      </c>
      <c r="M11" s="33">
        <v>1982</v>
      </c>
      <c r="N11" s="71">
        <v>68</v>
      </c>
      <c r="P11" s="33">
        <v>1982</v>
      </c>
      <c r="Q11" s="34">
        <v>20</v>
      </c>
      <c r="R11" s="34">
        <v>12</v>
      </c>
      <c r="S11" s="71">
        <v>3</v>
      </c>
    </row>
    <row r="12" spans="1:19" ht="15">
      <c r="A12" s="52">
        <v>8</v>
      </c>
      <c r="B12" s="53">
        <v>3.2205128205128202</v>
      </c>
      <c r="C12" s="53">
        <v>14.5</v>
      </c>
      <c r="D12" s="54">
        <v>2008</v>
      </c>
      <c r="E12" s="64">
        <v>20</v>
      </c>
      <c r="G12" s="122">
        <v>1983</v>
      </c>
      <c r="H12" s="129">
        <v>126.19999999999999</v>
      </c>
      <c r="I12" s="124">
        <v>8</v>
      </c>
      <c r="J12" s="101">
        <v>1979</v>
      </c>
      <c r="K12" s="107">
        <v>144.4</v>
      </c>
      <c r="M12" s="33">
        <v>1983</v>
      </c>
      <c r="N12" s="71">
        <v>30.3</v>
      </c>
      <c r="P12" s="33">
        <v>1983</v>
      </c>
      <c r="Q12" s="34">
        <v>13</v>
      </c>
      <c r="R12" s="34">
        <v>9</v>
      </c>
      <c r="S12" s="71">
        <v>4</v>
      </c>
    </row>
    <row r="13" spans="1:19" ht="15">
      <c r="A13" s="52">
        <v>9</v>
      </c>
      <c r="B13" s="53">
        <v>2.3923076923076927</v>
      </c>
      <c r="C13" s="53">
        <v>15</v>
      </c>
      <c r="D13" s="54">
        <v>1995</v>
      </c>
      <c r="E13" s="64">
        <v>23</v>
      </c>
      <c r="G13" s="122">
        <v>1984</v>
      </c>
      <c r="H13" s="129">
        <v>103.20000000000002</v>
      </c>
      <c r="I13" s="124">
        <v>9</v>
      </c>
      <c r="J13" s="101">
        <v>1982</v>
      </c>
      <c r="K13" s="107">
        <v>135.30000000000001</v>
      </c>
      <c r="M13" s="33">
        <v>1984</v>
      </c>
      <c r="N13" s="71">
        <v>31.6</v>
      </c>
      <c r="P13" s="33">
        <v>1984</v>
      </c>
      <c r="Q13" s="34">
        <v>14</v>
      </c>
      <c r="R13" s="34">
        <v>10</v>
      </c>
      <c r="S13" s="71">
        <v>6</v>
      </c>
    </row>
    <row r="14" spans="1:19" ht="15.75" thickBot="1">
      <c r="A14" s="52">
        <v>10</v>
      </c>
      <c r="B14" s="53">
        <v>2.8051282051282049</v>
      </c>
      <c r="C14" s="53">
        <v>26.3</v>
      </c>
      <c r="D14" s="54">
        <v>2002</v>
      </c>
      <c r="E14" s="64">
        <v>19</v>
      </c>
      <c r="G14" s="122">
        <v>1985</v>
      </c>
      <c r="H14" s="129">
        <v>123.89999999999998</v>
      </c>
      <c r="I14" s="124">
        <v>10</v>
      </c>
      <c r="J14" s="101">
        <v>2011</v>
      </c>
      <c r="K14" s="107">
        <v>134.30000000000001</v>
      </c>
      <c r="M14" s="33">
        <v>1985</v>
      </c>
      <c r="N14" s="71">
        <v>18</v>
      </c>
      <c r="P14" s="33">
        <v>1985</v>
      </c>
      <c r="Q14" s="34">
        <v>20</v>
      </c>
      <c r="R14" s="80">
        <v>17</v>
      </c>
      <c r="S14" s="71">
        <v>6</v>
      </c>
    </row>
    <row r="15" spans="1:19" ht="15">
      <c r="A15" s="49">
        <v>11</v>
      </c>
      <c r="B15" s="50">
        <v>3.4999999999999991</v>
      </c>
      <c r="C15" s="50">
        <v>35</v>
      </c>
      <c r="D15" s="51">
        <v>2008</v>
      </c>
      <c r="E15" s="63">
        <v>22</v>
      </c>
      <c r="G15" s="122">
        <v>1986</v>
      </c>
      <c r="H15" s="129">
        <v>101.4</v>
      </c>
      <c r="I15" s="124">
        <v>11</v>
      </c>
      <c r="J15" s="101">
        <v>1998</v>
      </c>
      <c r="K15" s="107">
        <v>131.9</v>
      </c>
      <c r="M15" s="33">
        <v>1986</v>
      </c>
      <c r="N15" s="71">
        <v>36.1</v>
      </c>
      <c r="P15" s="33">
        <v>1986</v>
      </c>
      <c r="Q15" s="34">
        <v>12</v>
      </c>
      <c r="R15" s="34">
        <v>10</v>
      </c>
      <c r="S15" s="71">
        <v>3</v>
      </c>
    </row>
    <row r="16" spans="1:19" ht="15">
      <c r="A16" s="52">
        <v>12</v>
      </c>
      <c r="B16" s="53">
        <v>3.8871794871794871</v>
      </c>
      <c r="C16" s="53">
        <v>36.700000000000003</v>
      </c>
      <c r="D16" s="54">
        <v>2012</v>
      </c>
      <c r="E16" s="64">
        <v>21</v>
      </c>
      <c r="G16" s="122">
        <v>1987</v>
      </c>
      <c r="H16" s="129">
        <v>176.59999999999997</v>
      </c>
      <c r="I16" s="124">
        <v>12</v>
      </c>
      <c r="J16" s="101">
        <v>1983</v>
      </c>
      <c r="K16" s="107">
        <v>126.19999999999999</v>
      </c>
      <c r="M16" s="33">
        <v>1987</v>
      </c>
      <c r="N16" s="71">
        <v>57.8</v>
      </c>
      <c r="P16" s="33">
        <v>1987</v>
      </c>
      <c r="Q16" s="34">
        <v>19</v>
      </c>
      <c r="R16" s="34">
        <v>16</v>
      </c>
      <c r="S16" s="71">
        <v>4</v>
      </c>
    </row>
    <row r="17" spans="1:19" ht="15">
      <c r="A17" s="52">
        <v>13</v>
      </c>
      <c r="B17" s="53">
        <v>3.9230769230769238</v>
      </c>
      <c r="C17" s="53">
        <v>31.7</v>
      </c>
      <c r="D17" s="54">
        <v>1991</v>
      </c>
      <c r="E17" s="64">
        <v>22</v>
      </c>
      <c r="G17" s="122">
        <v>1988</v>
      </c>
      <c r="H17" s="129">
        <v>79.900000000000006</v>
      </c>
      <c r="I17" s="124">
        <v>13</v>
      </c>
      <c r="J17" s="101">
        <v>1985</v>
      </c>
      <c r="K17" s="107">
        <v>123.89999999999998</v>
      </c>
      <c r="M17" s="33">
        <v>1988</v>
      </c>
      <c r="N17" s="71">
        <v>12.5</v>
      </c>
      <c r="P17" s="33">
        <v>1988</v>
      </c>
      <c r="Q17" s="34">
        <v>19</v>
      </c>
      <c r="R17" s="34">
        <v>15</v>
      </c>
      <c r="S17" s="71">
        <v>3</v>
      </c>
    </row>
    <row r="18" spans="1:19" ht="15">
      <c r="A18" s="52">
        <v>14</v>
      </c>
      <c r="B18" s="53">
        <v>2.3743589743589744</v>
      </c>
      <c r="C18" s="53">
        <v>25.6</v>
      </c>
      <c r="D18" s="54">
        <v>1979</v>
      </c>
      <c r="E18" s="64">
        <v>22</v>
      </c>
      <c r="G18" s="122">
        <v>1989</v>
      </c>
      <c r="H18" s="129">
        <v>106.40000000000002</v>
      </c>
      <c r="I18" s="124">
        <v>14</v>
      </c>
      <c r="J18" s="101">
        <v>2004</v>
      </c>
      <c r="K18" s="107">
        <v>120.20000000000002</v>
      </c>
      <c r="M18" s="33">
        <v>1989</v>
      </c>
      <c r="N18" s="71">
        <v>18.7</v>
      </c>
      <c r="P18" s="33">
        <v>1989</v>
      </c>
      <c r="Q18" s="34">
        <v>21</v>
      </c>
      <c r="R18" s="34">
        <v>16</v>
      </c>
      <c r="S18" s="71">
        <v>2</v>
      </c>
    </row>
    <row r="19" spans="1:19" ht="15.75" thickBot="1">
      <c r="A19" s="55">
        <v>15</v>
      </c>
      <c r="B19" s="56">
        <v>2.7384615384615389</v>
      </c>
      <c r="C19" s="56">
        <v>27.7</v>
      </c>
      <c r="D19" s="57">
        <v>1983</v>
      </c>
      <c r="E19" s="65">
        <v>22</v>
      </c>
      <c r="G19" s="122">
        <v>1990</v>
      </c>
      <c r="H19" s="129">
        <v>77.099999999999994</v>
      </c>
      <c r="I19" s="124">
        <v>15</v>
      </c>
      <c r="J19" s="101">
        <v>2002</v>
      </c>
      <c r="K19" s="107">
        <v>110.7</v>
      </c>
      <c r="M19" s="33">
        <v>1990</v>
      </c>
      <c r="N19" s="71">
        <v>11.5</v>
      </c>
      <c r="P19" s="33">
        <v>1990</v>
      </c>
      <c r="Q19" s="34">
        <v>17</v>
      </c>
      <c r="R19" s="34">
        <v>13</v>
      </c>
      <c r="S19" s="71">
        <v>1</v>
      </c>
    </row>
    <row r="20" spans="1:19" ht="15">
      <c r="A20" s="52">
        <v>16</v>
      </c>
      <c r="B20" s="53">
        <v>3.6025641025641018</v>
      </c>
      <c r="C20" s="53">
        <v>35.200000000000003</v>
      </c>
      <c r="D20" s="54">
        <v>1979</v>
      </c>
      <c r="E20" s="64">
        <v>23</v>
      </c>
      <c r="G20" s="122">
        <v>1991</v>
      </c>
      <c r="H20" s="129">
        <v>108.6</v>
      </c>
      <c r="I20" s="124">
        <v>16</v>
      </c>
      <c r="J20" s="101">
        <v>1991</v>
      </c>
      <c r="K20" s="107">
        <v>108.6</v>
      </c>
      <c r="M20" s="33">
        <v>1991</v>
      </c>
      <c r="N20" s="71">
        <v>31.7</v>
      </c>
      <c r="P20" s="33">
        <v>1991</v>
      </c>
      <c r="Q20" s="34">
        <v>19</v>
      </c>
      <c r="R20" s="34">
        <v>11</v>
      </c>
      <c r="S20" s="71">
        <v>4</v>
      </c>
    </row>
    <row r="21" spans="1:19" ht="15">
      <c r="A21" s="52">
        <v>17</v>
      </c>
      <c r="B21" s="53">
        <v>3.8282051282051284</v>
      </c>
      <c r="C21" s="53">
        <v>36.5</v>
      </c>
      <c r="D21" s="54">
        <v>1997</v>
      </c>
      <c r="E21" s="64">
        <v>23</v>
      </c>
      <c r="G21" s="122">
        <v>1992</v>
      </c>
      <c r="H21" s="129">
        <v>52.5</v>
      </c>
      <c r="I21" s="124">
        <v>17</v>
      </c>
      <c r="J21" s="101">
        <v>1989</v>
      </c>
      <c r="K21" s="107">
        <v>106.40000000000002</v>
      </c>
      <c r="M21" s="33">
        <v>1992</v>
      </c>
      <c r="N21" s="71">
        <v>15.7</v>
      </c>
      <c r="P21" s="33">
        <v>1992</v>
      </c>
      <c r="Q21" s="34">
        <v>14</v>
      </c>
      <c r="R21" s="34">
        <v>6</v>
      </c>
      <c r="S21" s="71">
        <v>2</v>
      </c>
    </row>
    <row r="22" spans="1:19" ht="15">
      <c r="A22" s="52">
        <v>18</v>
      </c>
      <c r="B22" s="53">
        <v>3.5641025641025643</v>
      </c>
      <c r="C22" s="53">
        <v>47.2</v>
      </c>
      <c r="D22" s="54">
        <v>1999</v>
      </c>
      <c r="E22" s="64">
        <v>21</v>
      </c>
      <c r="G22" s="122">
        <v>1993</v>
      </c>
      <c r="H22" s="129">
        <v>90.199999999999989</v>
      </c>
      <c r="I22" s="124">
        <v>18</v>
      </c>
      <c r="J22" s="101">
        <v>2001</v>
      </c>
      <c r="K22" s="107">
        <v>105.1</v>
      </c>
      <c r="M22" s="33">
        <v>1993</v>
      </c>
      <c r="N22" s="71">
        <v>21.3</v>
      </c>
      <c r="P22" s="33">
        <v>1993</v>
      </c>
      <c r="Q22" s="34">
        <v>18</v>
      </c>
      <c r="R22" s="34">
        <v>11</v>
      </c>
      <c r="S22" s="71">
        <v>3</v>
      </c>
    </row>
    <row r="23" spans="1:19" ht="15">
      <c r="A23" s="52">
        <v>19</v>
      </c>
      <c r="B23" s="53">
        <v>3.787179487179487</v>
      </c>
      <c r="C23" s="53">
        <v>40.799999999999997</v>
      </c>
      <c r="D23" s="54">
        <v>2009</v>
      </c>
      <c r="E23" s="64">
        <v>18</v>
      </c>
      <c r="G23" s="122">
        <v>1994</v>
      </c>
      <c r="H23" s="129">
        <v>49.4</v>
      </c>
      <c r="I23" s="124">
        <v>19</v>
      </c>
      <c r="J23" s="101">
        <v>1984</v>
      </c>
      <c r="K23" s="107">
        <v>103.20000000000002</v>
      </c>
      <c r="M23" s="33">
        <v>1994</v>
      </c>
      <c r="N23" s="71">
        <v>12.4</v>
      </c>
      <c r="P23" s="33">
        <v>1994</v>
      </c>
      <c r="Q23" s="34">
        <v>13</v>
      </c>
      <c r="R23" s="34">
        <v>8</v>
      </c>
      <c r="S23" s="71">
        <v>2</v>
      </c>
    </row>
    <row r="24" spans="1:19" ht="15.75" thickBot="1">
      <c r="A24" s="52">
        <v>20</v>
      </c>
      <c r="B24" s="53">
        <v>2.6076923076923078</v>
      </c>
      <c r="C24" s="53">
        <v>30.6</v>
      </c>
      <c r="D24" s="54">
        <v>2004</v>
      </c>
      <c r="E24" s="64">
        <v>25</v>
      </c>
      <c r="G24" s="122">
        <v>1995</v>
      </c>
      <c r="H24" s="129">
        <v>155.49999999999997</v>
      </c>
      <c r="I24" s="124">
        <v>20</v>
      </c>
      <c r="J24" s="101">
        <v>1986</v>
      </c>
      <c r="K24" s="107">
        <v>101.4</v>
      </c>
      <c r="M24" s="33">
        <v>1995</v>
      </c>
      <c r="N24" s="71">
        <v>35.200000000000003</v>
      </c>
      <c r="P24" s="33">
        <v>1995</v>
      </c>
      <c r="Q24" s="34">
        <v>18</v>
      </c>
      <c r="R24" s="34">
        <v>14</v>
      </c>
      <c r="S24" s="71">
        <v>6</v>
      </c>
    </row>
    <row r="25" spans="1:19" ht="15">
      <c r="A25" s="49">
        <v>21</v>
      </c>
      <c r="B25" s="50">
        <v>4.0641025641025648</v>
      </c>
      <c r="C25" s="50">
        <v>41</v>
      </c>
      <c r="D25" s="51">
        <v>1999</v>
      </c>
      <c r="E25" s="63">
        <v>23</v>
      </c>
      <c r="G25" s="122">
        <v>1996</v>
      </c>
      <c r="H25" s="129">
        <v>88.600000000000009</v>
      </c>
      <c r="I25" s="124">
        <v>21</v>
      </c>
      <c r="J25" s="101">
        <v>1997</v>
      </c>
      <c r="K25" s="107">
        <v>100.89999999999998</v>
      </c>
      <c r="M25" s="33">
        <v>1996</v>
      </c>
      <c r="N25" s="71">
        <v>38.6</v>
      </c>
      <c r="P25" s="33">
        <v>1996</v>
      </c>
      <c r="Q25" s="34">
        <v>14</v>
      </c>
      <c r="R25" s="34">
        <v>9</v>
      </c>
      <c r="S25" s="71">
        <v>2</v>
      </c>
    </row>
    <row r="26" spans="1:19" ht="15">
      <c r="A26" s="52">
        <v>22</v>
      </c>
      <c r="B26" s="53">
        <v>5.6128205128205133</v>
      </c>
      <c r="C26" s="53">
        <v>39.799999999999997</v>
      </c>
      <c r="D26" s="54">
        <v>1999</v>
      </c>
      <c r="E26" s="64">
        <v>25</v>
      </c>
      <c r="G26" s="122">
        <v>1997</v>
      </c>
      <c r="H26" s="129">
        <v>100.89999999999998</v>
      </c>
      <c r="I26" s="124">
        <v>22</v>
      </c>
      <c r="J26" s="101">
        <v>2008</v>
      </c>
      <c r="K26" s="107">
        <v>99.6</v>
      </c>
      <c r="M26" s="33">
        <v>1997</v>
      </c>
      <c r="N26" s="71">
        <v>36.5</v>
      </c>
      <c r="P26" s="33">
        <v>1997</v>
      </c>
      <c r="Q26" s="34">
        <v>17</v>
      </c>
      <c r="R26" s="34">
        <v>10</v>
      </c>
      <c r="S26" s="71">
        <v>4</v>
      </c>
    </row>
    <row r="27" spans="1:19" ht="15">
      <c r="A27" s="52">
        <v>23</v>
      </c>
      <c r="B27" s="53">
        <v>4.1256410256410261</v>
      </c>
      <c r="C27" s="53">
        <v>28.9</v>
      </c>
      <c r="D27" s="54">
        <v>1980</v>
      </c>
      <c r="E27" s="64">
        <v>22</v>
      </c>
      <c r="G27" s="122">
        <v>1998</v>
      </c>
      <c r="H27" s="129">
        <v>131.9</v>
      </c>
      <c r="I27" s="124">
        <v>23</v>
      </c>
      <c r="J27" s="101">
        <v>2010</v>
      </c>
      <c r="K27" s="107">
        <v>92</v>
      </c>
      <c r="M27" s="33">
        <v>1998</v>
      </c>
      <c r="N27" s="71">
        <v>34.4</v>
      </c>
      <c r="P27" s="33">
        <v>1998</v>
      </c>
      <c r="Q27" s="34">
        <v>19</v>
      </c>
      <c r="R27" s="34">
        <v>14</v>
      </c>
      <c r="S27" s="71">
        <v>4</v>
      </c>
    </row>
    <row r="28" spans="1:19" ht="15">
      <c r="A28" s="52">
        <v>24</v>
      </c>
      <c r="B28" s="53">
        <v>6.3435897435897441</v>
      </c>
      <c r="C28" s="53">
        <v>104.5</v>
      </c>
      <c r="D28" s="54">
        <v>2009</v>
      </c>
      <c r="E28" s="64">
        <v>24</v>
      </c>
      <c r="G28" s="122">
        <v>1999</v>
      </c>
      <c r="H28" s="129">
        <v>212.10000000000002</v>
      </c>
      <c r="I28" s="124">
        <v>24</v>
      </c>
      <c r="J28" s="101">
        <v>1993</v>
      </c>
      <c r="K28" s="107">
        <v>90.199999999999989</v>
      </c>
      <c r="M28" s="33">
        <v>1999</v>
      </c>
      <c r="N28" s="71">
        <v>47.2</v>
      </c>
      <c r="P28" s="33">
        <v>1999</v>
      </c>
      <c r="Q28" s="34">
        <v>17</v>
      </c>
      <c r="R28" s="34">
        <v>13</v>
      </c>
      <c r="S28" s="71">
        <v>5</v>
      </c>
    </row>
    <row r="29" spans="1:19" ht="15.75" thickBot="1">
      <c r="A29" s="55">
        <v>25</v>
      </c>
      <c r="B29" s="56">
        <v>2.066666666666666</v>
      </c>
      <c r="C29" s="56">
        <v>13.7</v>
      </c>
      <c r="D29" s="58" t="s">
        <v>145</v>
      </c>
      <c r="E29" s="65">
        <v>18</v>
      </c>
      <c r="G29" s="122">
        <v>2000</v>
      </c>
      <c r="H29" s="129">
        <v>62.599999999999994</v>
      </c>
      <c r="I29" s="124">
        <v>25</v>
      </c>
      <c r="J29" s="101">
        <v>1996</v>
      </c>
      <c r="K29" s="107">
        <v>88.600000000000009</v>
      </c>
      <c r="M29" s="33">
        <v>2000</v>
      </c>
      <c r="N29" s="71">
        <v>19.100000000000001</v>
      </c>
      <c r="P29" s="33">
        <v>2000</v>
      </c>
      <c r="Q29" s="34">
        <v>11</v>
      </c>
      <c r="R29" s="34">
        <v>6</v>
      </c>
      <c r="S29" s="71">
        <v>3</v>
      </c>
    </row>
    <row r="30" spans="1:19" ht="15">
      <c r="A30" s="52">
        <v>26</v>
      </c>
      <c r="B30" s="53">
        <v>4.3794871794871799</v>
      </c>
      <c r="C30" s="53">
        <v>40.5</v>
      </c>
      <c r="D30" s="54">
        <v>1977</v>
      </c>
      <c r="E30" s="64">
        <v>21</v>
      </c>
      <c r="G30" s="122">
        <v>2001</v>
      </c>
      <c r="H30" s="129">
        <v>105.1</v>
      </c>
      <c r="I30" s="124">
        <v>26</v>
      </c>
      <c r="J30" s="101">
        <v>1988</v>
      </c>
      <c r="K30" s="107">
        <v>79.900000000000006</v>
      </c>
      <c r="M30" s="33">
        <v>2001</v>
      </c>
      <c r="N30" s="71">
        <v>14.2</v>
      </c>
      <c r="P30" s="33">
        <v>2001</v>
      </c>
      <c r="Q30" s="34">
        <v>18</v>
      </c>
      <c r="R30" s="34">
        <v>15</v>
      </c>
      <c r="S30" s="71">
        <v>5</v>
      </c>
    </row>
    <row r="31" spans="1:19" ht="15">
      <c r="A31" s="52">
        <v>27</v>
      </c>
      <c r="B31" s="53">
        <v>3.9846153846153847</v>
      </c>
      <c r="C31" s="53">
        <v>68</v>
      </c>
      <c r="D31" s="54">
        <v>1982</v>
      </c>
      <c r="E31" s="64">
        <v>15</v>
      </c>
      <c r="G31" s="122">
        <v>2002</v>
      </c>
      <c r="H31" s="129">
        <v>110.7</v>
      </c>
      <c r="I31" s="124">
        <v>27</v>
      </c>
      <c r="J31" s="101">
        <v>2006</v>
      </c>
      <c r="K31" s="107">
        <v>78.7</v>
      </c>
      <c r="M31" s="33">
        <v>2002</v>
      </c>
      <c r="N31" s="71">
        <v>26.3</v>
      </c>
      <c r="P31" s="33">
        <v>2002</v>
      </c>
      <c r="Q31" s="34">
        <v>15</v>
      </c>
      <c r="R31" s="34">
        <v>11</v>
      </c>
      <c r="S31" s="71">
        <v>3</v>
      </c>
    </row>
    <row r="32" spans="1:19" ht="15">
      <c r="A32" s="52">
        <v>28</v>
      </c>
      <c r="B32" s="53">
        <v>3.0333333333333341</v>
      </c>
      <c r="C32" s="53">
        <v>31.6</v>
      </c>
      <c r="D32" s="54">
        <v>1984</v>
      </c>
      <c r="E32" s="64">
        <v>20</v>
      </c>
      <c r="G32" s="122">
        <v>2003</v>
      </c>
      <c r="H32" s="129">
        <v>19.7</v>
      </c>
      <c r="I32" s="124">
        <v>28</v>
      </c>
      <c r="J32" s="101">
        <v>1990</v>
      </c>
      <c r="K32" s="107">
        <v>77.099999999999994</v>
      </c>
      <c r="M32" s="33">
        <v>2003</v>
      </c>
      <c r="N32" s="71">
        <v>9.6</v>
      </c>
      <c r="P32" s="33">
        <v>2003</v>
      </c>
      <c r="Q32" s="34">
        <v>9</v>
      </c>
      <c r="R32" s="34">
        <v>4</v>
      </c>
      <c r="S32" s="71">
        <v>0</v>
      </c>
    </row>
    <row r="33" spans="1:19" ht="15">
      <c r="A33" s="52">
        <v>29</v>
      </c>
      <c r="B33" s="53">
        <v>1.8589743589743593</v>
      </c>
      <c r="C33" s="53">
        <v>23</v>
      </c>
      <c r="D33" s="54">
        <v>2014</v>
      </c>
      <c r="E33" s="64">
        <v>15</v>
      </c>
      <c r="G33" s="122">
        <v>2004</v>
      </c>
      <c r="H33" s="129">
        <v>120.20000000000002</v>
      </c>
      <c r="I33" s="124">
        <v>29</v>
      </c>
      <c r="J33" s="101">
        <v>1980</v>
      </c>
      <c r="K33" s="107">
        <v>73</v>
      </c>
      <c r="M33" s="33">
        <v>2004</v>
      </c>
      <c r="N33" s="71">
        <v>30.6</v>
      </c>
      <c r="P33" s="33">
        <v>2004</v>
      </c>
      <c r="Q33" s="34">
        <v>20</v>
      </c>
      <c r="R33" s="34">
        <v>13</v>
      </c>
      <c r="S33" s="71">
        <v>5</v>
      </c>
    </row>
    <row r="34" spans="1:19" ht="15">
      <c r="A34" s="52">
        <v>30</v>
      </c>
      <c r="B34" s="53">
        <v>5.0179487179487188</v>
      </c>
      <c r="C34" s="53">
        <v>71.7</v>
      </c>
      <c r="D34" s="54">
        <v>2011</v>
      </c>
      <c r="E34" s="64">
        <v>13</v>
      </c>
      <c r="G34" s="122">
        <v>2005</v>
      </c>
      <c r="H34" s="129">
        <v>69.7</v>
      </c>
      <c r="I34" s="124">
        <v>30</v>
      </c>
      <c r="J34" s="101">
        <v>1978</v>
      </c>
      <c r="K34" s="107">
        <v>72.600000000000009</v>
      </c>
      <c r="M34" s="33">
        <v>2005</v>
      </c>
      <c r="N34" s="71">
        <v>21.3</v>
      </c>
      <c r="P34" s="33">
        <v>2005</v>
      </c>
      <c r="Q34" s="34">
        <v>16</v>
      </c>
      <c r="R34" s="34">
        <v>14</v>
      </c>
      <c r="S34" s="71">
        <v>1</v>
      </c>
    </row>
    <row r="35" spans="1:19" ht="15.75" thickBot="1">
      <c r="A35" s="52">
        <v>31</v>
      </c>
      <c r="B35" s="53"/>
      <c r="C35" s="53"/>
      <c r="D35" s="59"/>
      <c r="E35" s="64"/>
      <c r="G35" s="122">
        <v>2006</v>
      </c>
      <c r="H35" s="129">
        <v>78.7</v>
      </c>
      <c r="I35" s="124">
        <v>31</v>
      </c>
      <c r="J35" s="101">
        <v>2007</v>
      </c>
      <c r="K35" s="107">
        <v>72.400000000000006</v>
      </c>
      <c r="M35" s="33">
        <v>2006</v>
      </c>
      <c r="N35" s="71">
        <v>31.6</v>
      </c>
      <c r="P35" s="33">
        <v>2006</v>
      </c>
      <c r="Q35" s="34">
        <v>15</v>
      </c>
      <c r="R35" s="34">
        <v>8</v>
      </c>
      <c r="S35" s="71">
        <v>1</v>
      </c>
    </row>
    <row r="36" spans="1:19" ht="15">
      <c r="A36" s="43" t="s">
        <v>32</v>
      </c>
      <c r="B36" s="50">
        <v>20.117948717948714</v>
      </c>
      <c r="C36" s="50">
        <v>78.699999999999989</v>
      </c>
      <c r="D36" s="54">
        <v>1986</v>
      </c>
      <c r="E36" s="63"/>
      <c r="G36" s="122">
        <v>2007</v>
      </c>
      <c r="H36" s="129">
        <v>72.400000000000006</v>
      </c>
      <c r="I36" s="124">
        <v>32</v>
      </c>
      <c r="J36" s="101">
        <v>2005</v>
      </c>
      <c r="K36" s="107">
        <v>69.7</v>
      </c>
      <c r="M36" s="33">
        <v>2007</v>
      </c>
      <c r="N36" s="71">
        <v>22.5</v>
      </c>
      <c r="P36" s="33">
        <v>2007</v>
      </c>
      <c r="Q36" s="34">
        <v>16</v>
      </c>
      <c r="R36" s="34">
        <v>10</v>
      </c>
      <c r="S36" s="71">
        <v>3</v>
      </c>
    </row>
    <row r="37" spans="1:19" ht="15">
      <c r="A37" s="52">
        <v>2</v>
      </c>
      <c r="B37" s="53">
        <v>13.23076923076923</v>
      </c>
      <c r="C37" s="53">
        <v>57.400000000000006</v>
      </c>
      <c r="D37" s="54">
        <v>2002</v>
      </c>
      <c r="E37" s="64"/>
      <c r="G37" s="122">
        <v>2008</v>
      </c>
      <c r="H37" s="129">
        <v>99.6</v>
      </c>
      <c r="I37" s="124">
        <v>33</v>
      </c>
      <c r="J37" s="101">
        <v>2014</v>
      </c>
      <c r="K37" s="107">
        <v>66.8</v>
      </c>
      <c r="M37" s="33">
        <v>2008</v>
      </c>
      <c r="N37" s="71">
        <v>35</v>
      </c>
      <c r="P37" s="33">
        <v>2008</v>
      </c>
      <c r="Q37" s="34">
        <v>11</v>
      </c>
      <c r="R37" s="34">
        <v>8</v>
      </c>
      <c r="S37" s="71">
        <v>4</v>
      </c>
    </row>
    <row r="38" spans="1:19" ht="15">
      <c r="A38" s="52">
        <v>3</v>
      </c>
      <c r="B38" s="53">
        <v>16.423076923076923</v>
      </c>
      <c r="C38" s="53">
        <v>62.3</v>
      </c>
      <c r="D38" s="54">
        <v>1998</v>
      </c>
      <c r="E38" s="64"/>
      <c r="G38" s="122">
        <v>2009</v>
      </c>
      <c r="H38" s="129">
        <v>233.99999999999997</v>
      </c>
      <c r="I38" s="124">
        <v>34</v>
      </c>
      <c r="J38" s="101">
        <v>2000</v>
      </c>
      <c r="K38" s="107">
        <v>62.599999999999994</v>
      </c>
      <c r="M38" s="33">
        <v>2009</v>
      </c>
      <c r="N38" s="71">
        <v>104.5</v>
      </c>
      <c r="P38" s="33">
        <v>2009</v>
      </c>
      <c r="Q38" s="34">
        <v>17</v>
      </c>
      <c r="R38" s="34">
        <v>12</v>
      </c>
      <c r="S38" s="71">
        <v>6</v>
      </c>
    </row>
    <row r="39" spans="1:19" ht="15">
      <c r="A39" s="52">
        <v>4</v>
      </c>
      <c r="B39" s="53">
        <v>17.389743589743588</v>
      </c>
      <c r="C39" s="53">
        <v>63.400000000000006</v>
      </c>
      <c r="D39" s="54">
        <v>1981</v>
      </c>
      <c r="E39" s="64"/>
      <c r="G39" s="122">
        <v>2010</v>
      </c>
      <c r="H39" s="129">
        <v>92</v>
      </c>
      <c r="I39" s="124">
        <v>35</v>
      </c>
      <c r="J39" s="101">
        <v>1977</v>
      </c>
      <c r="K39" s="139">
        <v>55.4</v>
      </c>
      <c r="M39" s="33">
        <v>2010</v>
      </c>
      <c r="N39" s="71">
        <v>38.4</v>
      </c>
      <c r="P39" s="33">
        <v>2010</v>
      </c>
      <c r="Q39" s="34">
        <v>13</v>
      </c>
      <c r="R39" s="34">
        <v>10</v>
      </c>
      <c r="S39" s="71">
        <v>2</v>
      </c>
    </row>
    <row r="40" spans="1:19" ht="15">
      <c r="A40" s="52">
        <v>5</v>
      </c>
      <c r="B40" s="53">
        <v>22.21282051282051</v>
      </c>
      <c r="C40" s="53">
        <v>151.19999999999999</v>
      </c>
      <c r="D40" s="54">
        <v>2009</v>
      </c>
      <c r="E40" s="64"/>
      <c r="G40" s="122">
        <v>2011</v>
      </c>
      <c r="H40" s="129">
        <v>134.30000000000001</v>
      </c>
      <c r="I40" s="124">
        <v>36</v>
      </c>
      <c r="J40" s="101">
        <v>1992</v>
      </c>
      <c r="K40" s="139">
        <v>52.5</v>
      </c>
      <c r="M40" s="33">
        <v>2011</v>
      </c>
      <c r="N40" s="71">
        <v>71.7</v>
      </c>
      <c r="P40" s="33">
        <v>2011</v>
      </c>
      <c r="Q40" s="34">
        <v>17</v>
      </c>
      <c r="R40" s="34">
        <v>14</v>
      </c>
      <c r="S40" s="71">
        <v>3</v>
      </c>
    </row>
    <row r="41" spans="1:19" ht="15.75" thickBot="1">
      <c r="A41" s="55">
        <v>6</v>
      </c>
      <c r="B41" s="53">
        <v>18.274358974358979</v>
      </c>
      <c r="C41" s="53">
        <v>76</v>
      </c>
      <c r="D41" s="54">
        <v>2011</v>
      </c>
      <c r="E41" s="64"/>
      <c r="G41" s="122">
        <v>2012</v>
      </c>
      <c r="H41" s="129">
        <v>167.00000000000003</v>
      </c>
      <c r="I41" s="124">
        <v>37</v>
      </c>
      <c r="J41" s="101">
        <v>1994</v>
      </c>
      <c r="K41" s="139">
        <v>49.4</v>
      </c>
      <c r="M41" s="33">
        <v>2012</v>
      </c>
      <c r="N41" s="71">
        <v>36.700000000000003</v>
      </c>
      <c r="P41" s="33">
        <v>2012</v>
      </c>
      <c r="Q41" s="34">
        <v>16</v>
      </c>
      <c r="R41" s="34">
        <v>15</v>
      </c>
      <c r="S41" s="71">
        <v>6</v>
      </c>
    </row>
    <row r="42" spans="1:19" ht="15">
      <c r="A42" s="60" t="s">
        <v>33</v>
      </c>
      <c r="B42" s="50">
        <v>33.34871794871794</v>
      </c>
      <c r="C42" s="50">
        <v>93.699999999999989</v>
      </c>
      <c r="D42" s="51">
        <v>2013</v>
      </c>
      <c r="E42" s="63"/>
      <c r="G42" s="122">
        <v>2013</v>
      </c>
      <c r="H42" s="129">
        <v>165.7</v>
      </c>
      <c r="I42" s="124">
        <v>38</v>
      </c>
      <c r="J42" s="101">
        <v>2015</v>
      </c>
      <c r="K42" s="139">
        <v>46.9</v>
      </c>
      <c r="M42" s="33">
        <v>2013</v>
      </c>
      <c r="N42" s="71">
        <v>34.1</v>
      </c>
      <c r="P42" s="33">
        <v>2013</v>
      </c>
      <c r="Q42" s="34">
        <v>15</v>
      </c>
      <c r="R42" s="34">
        <v>12</v>
      </c>
      <c r="S42" s="71">
        <v>6</v>
      </c>
    </row>
    <row r="43" spans="1:19" ht="15">
      <c r="A43" s="52">
        <v>2</v>
      </c>
      <c r="B43" s="53">
        <v>33.812820512820515</v>
      </c>
      <c r="C43" s="53">
        <v>94.40000000000002</v>
      </c>
      <c r="D43" s="54">
        <v>1979</v>
      </c>
      <c r="E43" s="66"/>
      <c r="G43" s="122">
        <v>2014</v>
      </c>
      <c r="H43" s="129">
        <v>66.8</v>
      </c>
      <c r="I43" s="124">
        <v>39</v>
      </c>
      <c r="J43" s="101">
        <v>1976</v>
      </c>
      <c r="K43" s="139">
        <v>39.6</v>
      </c>
      <c r="M43" s="33">
        <v>2014</v>
      </c>
      <c r="N43" s="71">
        <v>23</v>
      </c>
      <c r="P43" s="33">
        <v>2014</v>
      </c>
      <c r="Q43" s="34">
        <v>9</v>
      </c>
      <c r="R43" s="34">
        <v>6</v>
      </c>
      <c r="S43" s="71">
        <v>2</v>
      </c>
    </row>
    <row r="44" spans="1:19" ht="15.75" thickBot="1">
      <c r="A44" s="52">
        <v>3</v>
      </c>
      <c r="B44" s="56">
        <v>43.094871794871793</v>
      </c>
      <c r="C44" s="56">
        <v>173.89999999999998</v>
      </c>
      <c r="D44" s="57">
        <v>2009</v>
      </c>
      <c r="E44" s="67"/>
      <c r="G44" s="125">
        <v>2015</v>
      </c>
      <c r="H44" s="130">
        <v>46.9</v>
      </c>
      <c r="I44" s="127">
        <v>40</v>
      </c>
      <c r="J44" s="103">
        <v>2003</v>
      </c>
      <c r="K44" s="83">
        <v>19.7</v>
      </c>
      <c r="M44" s="33">
        <v>2015</v>
      </c>
      <c r="N44" s="71">
        <v>14.7</v>
      </c>
      <c r="P44" s="36">
        <v>2015</v>
      </c>
      <c r="Q44" s="37">
        <v>13</v>
      </c>
      <c r="R44" s="37">
        <v>8</v>
      </c>
      <c r="S44" s="42">
        <v>1</v>
      </c>
    </row>
    <row r="45" spans="1:19" ht="15.75" thickBot="1">
      <c r="A45" s="68" t="s">
        <v>34</v>
      </c>
      <c r="B45" s="56">
        <v>104.95750000000001</v>
      </c>
      <c r="C45" s="56">
        <v>233.99999999999997</v>
      </c>
      <c r="D45" s="57">
        <v>2009</v>
      </c>
      <c r="E45" s="69"/>
      <c r="G45" s="110"/>
      <c r="H45" s="110"/>
      <c r="I45" s="110"/>
      <c r="J45" s="117" t="s">
        <v>9</v>
      </c>
      <c r="K45" s="118">
        <f>AVERAGE(K5:K44)</f>
        <v>104.95749999999998</v>
      </c>
      <c r="M45" t="s">
        <v>42</v>
      </c>
      <c r="N45">
        <f>MAX(N6:N44)</f>
        <v>104.5</v>
      </c>
      <c r="P45" s="30" t="s">
        <v>9</v>
      </c>
      <c r="Q45" s="78">
        <f>AVERAGE(Q6:Q44)</f>
        <v>15.948717948717949</v>
      </c>
      <c r="R45" s="78">
        <f>AVERAGE(R6:R44)</f>
        <v>11.025641025641026</v>
      </c>
      <c r="S45" s="41">
        <f>AVERAGE(S6:S44)</f>
        <v>3.4358974358974357</v>
      </c>
    </row>
    <row r="46" spans="1:19">
      <c r="A46" t="s">
        <v>77</v>
      </c>
      <c r="B46" s="77"/>
      <c r="C46" s="77">
        <f>MAX(C5:C35)</f>
        <v>104.5</v>
      </c>
      <c r="D46" s="108">
        <v>39988</v>
      </c>
      <c r="J46" t="s">
        <v>20</v>
      </c>
      <c r="K46" s="1">
        <f>STDEV(K5:K44)</f>
        <v>46.413983787492803</v>
      </c>
      <c r="P46" s="79" t="s">
        <v>42</v>
      </c>
      <c r="Q46" s="80">
        <f>MAX(Q5:Q44)</f>
        <v>23</v>
      </c>
      <c r="R46" s="80">
        <f>MAX(R5:R44)</f>
        <v>17</v>
      </c>
      <c r="S46" s="70">
        <f>MAX(S5:S44)</f>
        <v>7</v>
      </c>
    </row>
    <row r="47" spans="1:19" ht="13.5" thickBot="1">
      <c r="B47" s="77"/>
      <c r="I47" t="s">
        <v>21</v>
      </c>
      <c r="K47" s="28">
        <f>K45+K46</f>
        <v>151.37148378749279</v>
      </c>
      <c r="P47" s="81" t="s">
        <v>43</v>
      </c>
      <c r="Q47" s="82">
        <f>MIN(Q5:Q44)</f>
        <v>9</v>
      </c>
      <c r="R47" s="82">
        <f>MIN(R5:R44)</f>
        <v>4</v>
      </c>
      <c r="S47" s="83">
        <f>MIN(S5:S44)</f>
        <v>0</v>
      </c>
    </row>
    <row r="48" spans="1:19">
      <c r="B48" s="77"/>
      <c r="I48" t="s">
        <v>22</v>
      </c>
      <c r="K48" s="29">
        <f>K45-K46</f>
        <v>58.543516212507178</v>
      </c>
    </row>
  </sheetData>
  <sortState ref="P5:S44">
    <sortCondition ref="P5:P44"/>
  </sortState>
  <mergeCells count="1">
    <mergeCell ref="B2:E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4"/>
  <sheetViews>
    <sheetView workbookViewId="0">
      <selection activeCell="AA23" sqref="AA23"/>
    </sheetView>
  </sheetViews>
  <sheetFormatPr defaultRowHeight="12.75"/>
  <cols>
    <col min="9" max="9" width="9.140625" style="1"/>
    <col min="15" max="15" width="9.140625" style="1"/>
  </cols>
  <sheetData>
    <row r="1" spans="1:36">
      <c r="A1" t="s">
        <v>5</v>
      </c>
      <c r="H1" t="s">
        <v>47</v>
      </c>
      <c r="N1" t="s">
        <v>48</v>
      </c>
      <c r="T1" t="s">
        <v>50</v>
      </c>
      <c r="Z1" t="s">
        <v>59</v>
      </c>
      <c r="AE1" t="s">
        <v>74</v>
      </c>
      <c r="AF1" t="s">
        <v>75</v>
      </c>
    </row>
    <row r="2" spans="1:36">
      <c r="A2" t="s">
        <v>44</v>
      </c>
      <c r="E2" t="s">
        <v>46</v>
      </c>
      <c r="H2" t="s">
        <v>45</v>
      </c>
      <c r="N2" t="s">
        <v>49</v>
      </c>
      <c r="T2" t="s">
        <v>51</v>
      </c>
      <c r="Z2" t="s">
        <v>60</v>
      </c>
    </row>
    <row r="3" spans="1:36">
      <c r="A3" s="113" t="s">
        <v>0</v>
      </c>
      <c r="B3" s="113" t="s">
        <v>1</v>
      </c>
      <c r="C3" s="113" t="s">
        <v>2</v>
      </c>
      <c r="D3" s="113" t="s">
        <v>3</v>
      </c>
      <c r="E3" s="113" t="s">
        <v>4</v>
      </c>
      <c r="F3" s="113" t="s">
        <v>79</v>
      </c>
      <c r="G3" s="113"/>
      <c r="H3" s="113" t="s">
        <v>0</v>
      </c>
      <c r="I3" s="114" t="s">
        <v>56</v>
      </c>
      <c r="J3" s="113" t="s">
        <v>2</v>
      </c>
      <c r="K3" s="113" t="s">
        <v>3</v>
      </c>
      <c r="L3" s="113" t="s">
        <v>4</v>
      </c>
      <c r="M3" s="113"/>
      <c r="N3" s="113" t="s">
        <v>0</v>
      </c>
      <c r="O3" s="114" t="s">
        <v>1</v>
      </c>
      <c r="P3" s="113" t="s">
        <v>2</v>
      </c>
      <c r="Q3" s="113" t="s">
        <v>3</v>
      </c>
      <c r="R3" s="113" t="s">
        <v>4</v>
      </c>
      <c r="S3" s="113"/>
      <c r="T3" s="113" t="s">
        <v>0</v>
      </c>
      <c r="U3" s="113" t="s">
        <v>57</v>
      </c>
      <c r="V3" s="113" t="s">
        <v>58</v>
      </c>
      <c r="W3" s="113" t="s">
        <v>4</v>
      </c>
      <c r="X3" s="113" t="s">
        <v>82</v>
      </c>
      <c r="Y3" s="113"/>
      <c r="Z3" s="113"/>
      <c r="AA3" s="113" t="s">
        <v>73</v>
      </c>
      <c r="AB3" s="113" t="s">
        <v>4</v>
      </c>
      <c r="AC3" t="s">
        <v>83</v>
      </c>
      <c r="AD3" s="113"/>
      <c r="AE3" s="113"/>
      <c r="AF3" s="113" t="s">
        <v>80</v>
      </c>
      <c r="AG3" s="113" t="s">
        <v>81</v>
      </c>
      <c r="AH3" s="113" t="s">
        <v>146</v>
      </c>
      <c r="AI3" s="113" t="s">
        <v>99</v>
      </c>
      <c r="AJ3" s="113"/>
    </row>
    <row r="4" spans="1:36">
      <c r="A4">
        <v>1976</v>
      </c>
      <c r="B4" s="1">
        <v>15.306666666666663</v>
      </c>
      <c r="C4" s="1">
        <v>21.7</v>
      </c>
      <c r="D4" s="1">
        <v>7.6</v>
      </c>
      <c r="E4" s="1">
        <v>16.3</v>
      </c>
      <c r="F4" s="1">
        <v>15.7</v>
      </c>
      <c r="H4">
        <v>1976</v>
      </c>
      <c r="I4" s="1">
        <v>20.826666666666664</v>
      </c>
      <c r="J4">
        <v>27.8</v>
      </c>
      <c r="K4">
        <v>10.8</v>
      </c>
      <c r="L4">
        <v>22</v>
      </c>
      <c r="N4">
        <v>1976</v>
      </c>
      <c r="O4" s="1">
        <v>6.1999999999999984</v>
      </c>
      <c r="P4">
        <v>14.4</v>
      </c>
      <c r="Q4">
        <v>-0.5</v>
      </c>
      <c r="R4">
        <v>8.4</v>
      </c>
      <c r="T4">
        <v>1976</v>
      </c>
      <c r="U4">
        <v>39.6</v>
      </c>
      <c r="V4">
        <v>13.9</v>
      </c>
      <c r="W4">
        <v>105</v>
      </c>
      <c r="X4">
        <v>110</v>
      </c>
      <c r="Z4" t="s">
        <v>61</v>
      </c>
      <c r="AA4" s="1">
        <v>15.663666666666668</v>
      </c>
      <c r="AB4">
        <v>16.3</v>
      </c>
      <c r="AC4">
        <v>15.7</v>
      </c>
      <c r="AE4">
        <v>1976</v>
      </c>
      <c r="AF4">
        <v>9</v>
      </c>
      <c r="AG4" s="109">
        <v>0</v>
      </c>
      <c r="AH4">
        <v>8.4</v>
      </c>
      <c r="AI4" s="1">
        <v>1.3</v>
      </c>
    </row>
    <row r="5" spans="1:36">
      <c r="A5">
        <v>1977</v>
      </c>
      <c r="B5" s="1">
        <v>16.816666666666666</v>
      </c>
      <c r="C5" s="1">
        <v>22.5</v>
      </c>
      <c r="D5" s="1">
        <v>6.7</v>
      </c>
      <c r="E5">
        <v>16.3</v>
      </c>
      <c r="F5">
        <v>15.7</v>
      </c>
      <c r="H5">
        <v>1977</v>
      </c>
      <c r="I5" s="1">
        <v>22.143333333333334</v>
      </c>
      <c r="J5">
        <v>29.6</v>
      </c>
      <c r="K5">
        <v>12.5</v>
      </c>
      <c r="L5">
        <v>22</v>
      </c>
      <c r="N5">
        <v>1977</v>
      </c>
      <c r="O5" s="1">
        <v>8.0333333333333332</v>
      </c>
      <c r="P5">
        <v>15.6</v>
      </c>
      <c r="Q5">
        <v>-1.9</v>
      </c>
      <c r="R5">
        <v>8.4</v>
      </c>
      <c r="T5">
        <v>1977</v>
      </c>
      <c r="U5">
        <v>55.4</v>
      </c>
      <c r="V5">
        <v>40.5</v>
      </c>
      <c r="W5">
        <v>105</v>
      </c>
      <c r="X5">
        <v>110</v>
      </c>
      <c r="Z5" t="s">
        <v>62</v>
      </c>
      <c r="AA5" s="1">
        <v>15.601333333333333</v>
      </c>
      <c r="AB5">
        <v>16.3</v>
      </c>
      <c r="AC5">
        <v>15.7</v>
      </c>
      <c r="AE5">
        <v>1977</v>
      </c>
      <c r="AF5">
        <v>9</v>
      </c>
      <c r="AG5" s="109">
        <v>0</v>
      </c>
      <c r="AH5">
        <v>8.4</v>
      </c>
      <c r="AI5" s="1">
        <v>1.3</v>
      </c>
    </row>
    <row r="6" spans="1:36">
      <c r="A6">
        <v>1978</v>
      </c>
      <c r="B6" s="1">
        <v>14.743333333333332</v>
      </c>
      <c r="C6" s="1">
        <v>20.9</v>
      </c>
      <c r="D6" s="1">
        <v>10.5</v>
      </c>
      <c r="E6">
        <v>16.3</v>
      </c>
      <c r="F6">
        <v>15.7</v>
      </c>
      <c r="H6">
        <v>1978</v>
      </c>
      <c r="I6" s="1">
        <v>20.88</v>
      </c>
      <c r="J6">
        <v>26.3</v>
      </c>
      <c r="K6">
        <v>14.4</v>
      </c>
      <c r="L6">
        <v>22</v>
      </c>
      <c r="N6">
        <v>1978</v>
      </c>
      <c r="O6" s="1">
        <v>5.7933333333333339</v>
      </c>
      <c r="P6">
        <v>14.1</v>
      </c>
      <c r="Q6">
        <v>-0.6</v>
      </c>
      <c r="R6">
        <v>8.4</v>
      </c>
      <c r="T6">
        <v>1978</v>
      </c>
      <c r="U6">
        <v>72.600000000000009</v>
      </c>
      <c r="V6">
        <v>25.7</v>
      </c>
      <c r="W6">
        <v>105</v>
      </c>
      <c r="X6">
        <v>110</v>
      </c>
      <c r="Z6" t="s">
        <v>63</v>
      </c>
      <c r="AA6" s="1">
        <v>16.979000000000003</v>
      </c>
      <c r="AB6">
        <v>16.3</v>
      </c>
      <c r="AC6">
        <v>15.7</v>
      </c>
      <c r="AE6">
        <v>1978</v>
      </c>
      <c r="AF6">
        <v>4</v>
      </c>
      <c r="AG6" s="109">
        <v>0</v>
      </c>
      <c r="AH6">
        <v>8.4</v>
      </c>
      <c r="AI6" s="1">
        <v>1.3</v>
      </c>
    </row>
    <row r="7" spans="1:36">
      <c r="A7">
        <v>1979</v>
      </c>
      <c r="B7" s="1">
        <v>17.696666666666669</v>
      </c>
      <c r="C7" s="1">
        <v>23.1</v>
      </c>
      <c r="D7" s="1">
        <v>10.9</v>
      </c>
      <c r="E7">
        <v>16.3</v>
      </c>
      <c r="F7">
        <v>15.7</v>
      </c>
      <c r="H7">
        <v>1979</v>
      </c>
      <c r="I7" s="1">
        <v>23.36333333333333</v>
      </c>
      <c r="J7">
        <v>29.2</v>
      </c>
      <c r="K7">
        <v>14.2</v>
      </c>
      <c r="L7">
        <v>22</v>
      </c>
      <c r="N7">
        <v>1979</v>
      </c>
      <c r="O7" s="1">
        <v>9.0133333333333336</v>
      </c>
      <c r="P7">
        <v>13.6</v>
      </c>
      <c r="Q7">
        <v>4.4000000000000004</v>
      </c>
      <c r="R7">
        <v>8.4</v>
      </c>
      <c r="T7">
        <v>1979</v>
      </c>
      <c r="U7">
        <v>144.4</v>
      </c>
      <c r="V7">
        <v>35.200000000000003</v>
      </c>
      <c r="W7">
        <v>105</v>
      </c>
      <c r="X7">
        <v>110</v>
      </c>
      <c r="Z7" t="s">
        <v>64</v>
      </c>
      <c r="AA7" s="1">
        <v>17.151150000000001</v>
      </c>
      <c r="AB7">
        <v>16.3</v>
      </c>
      <c r="AC7">
        <v>15.7</v>
      </c>
      <c r="AE7">
        <v>1979</v>
      </c>
      <c r="AF7">
        <v>12</v>
      </c>
      <c r="AG7" s="109">
        <v>0</v>
      </c>
      <c r="AH7">
        <v>8.4</v>
      </c>
      <c r="AI7" s="1">
        <v>1.3</v>
      </c>
    </row>
    <row r="8" spans="1:36">
      <c r="A8">
        <v>1980</v>
      </c>
      <c r="B8" s="1">
        <v>14.823333333333332</v>
      </c>
      <c r="C8" s="1">
        <v>23.7</v>
      </c>
      <c r="D8" s="1">
        <v>9.6</v>
      </c>
      <c r="E8">
        <v>16.3</v>
      </c>
      <c r="F8">
        <v>15.7</v>
      </c>
      <c r="H8">
        <v>1980</v>
      </c>
      <c r="I8" s="1">
        <v>20.280000000000005</v>
      </c>
      <c r="J8">
        <v>30.2</v>
      </c>
      <c r="K8">
        <v>12.6</v>
      </c>
      <c r="L8">
        <v>22</v>
      </c>
      <c r="N8">
        <v>1980</v>
      </c>
      <c r="O8" s="1">
        <v>7.49</v>
      </c>
      <c r="P8">
        <v>16.2</v>
      </c>
      <c r="Q8">
        <v>2.8</v>
      </c>
      <c r="R8">
        <v>8.4</v>
      </c>
      <c r="T8">
        <v>1980</v>
      </c>
      <c r="U8">
        <v>73</v>
      </c>
      <c r="V8">
        <v>28.9</v>
      </c>
      <c r="W8">
        <v>105</v>
      </c>
      <c r="X8">
        <v>110</v>
      </c>
      <c r="AA8" s="1"/>
      <c r="AE8">
        <v>1980</v>
      </c>
      <c r="AF8">
        <v>2</v>
      </c>
      <c r="AG8" s="109">
        <v>1</v>
      </c>
      <c r="AH8">
        <v>8.4</v>
      </c>
      <c r="AI8" s="1">
        <v>1.3</v>
      </c>
    </row>
    <row r="9" spans="1:36">
      <c r="A9">
        <v>1981</v>
      </c>
      <c r="B9" s="1">
        <v>16.93</v>
      </c>
      <c r="C9" s="1">
        <v>23.8</v>
      </c>
      <c r="D9" s="1">
        <v>10.3</v>
      </c>
      <c r="E9">
        <v>16.3</v>
      </c>
      <c r="F9">
        <v>15.7</v>
      </c>
      <c r="H9">
        <v>1981</v>
      </c>
      <c r="I9" s="1">
        <v>21.913333333333334</v>
      </c>
      <c r="J9">
        <v>30.4</v>
      </c>
      <c r="K9">
        <v>13.8</v>
      </c>
      <c r="L9">
        <v>22</v>
      </c>
      <c r="N9">
        <v>1981</v>
      </c>
      <c r="O9" s="1">
        <v>9.0566666666666649</v>
      </c>
      <c r="P9">
        <v>18</v>
      </c>
      <c r="Q9">
        <v>0.8</v>
      </c>
      <c r="R9">
        <v>8.4</v>
      </c>
      <c r="T9">
        <v>1981</v>
      </c>
      <c r="U9">
        <v>148.19999999999999</v>
      </c>
      <c r="V9">
        <v>23.2</v>
      </c>
      <c r="W9">
        <v>105</v>
      </c>
      <c r="X9">
        <v>110</v>
      </c>
      <c r="Z9" t="s">
        <v>65</v>
      </c>
      <c r="AA9" s="1">
        <v>15.877333333333331</v>
      </c>
      <c r="AB9">
        <v>16.3</v>
      </c>
      <c r="AC9">
        <v>15.7</v>
      </c>
      <c r="AE9">
        <v>1981</v>
      </c>
      <c r="AF9">
        <v>9</v>
      </c>
      <c r="AG9" s="109">
        <v>1</v>
      </c>
      <c r="AH9">
        <v>8.4</v>
      </c>
      <c r="AI9" s="1">
        <v>1.3</v>
      </c>
    </row>
    <row r="10" spans="1:36">
      <c r="A10">
        <v>1982</v>
      </c>
      <c r="B10" s="1">
        <v>16.353333333333335</v>
      </c>
      <c r="C10" s="1">
        <v>23.9</v>
      </c>
      <c r="D10" s="1">
        <v>10.6</v>
      </c>
      <c r="E10">
        <v>16.3</v>
      </c>
      <c r="F10">
        <v>15.7</v>
      </c>
      <c r="H10">
        <v>1982</v>
      </c>
      <c r="I10" s="1">
        <v>22.540000000000006</v>
      </c>
      <c r="J10" s="1">
        <v>30.7</v>
      </c>
      <c r="K10" s="1">
        <v>15.3</v>
      </c>
      <c r="L10">
        <v>22</v>
      </c>
      <c r="N10">
        <v>1982</v>
      </c>
      <c r="O10" s="1">
        <v>7.4399999999999986</v>
      </c>
      <c r="P10">
        <v>13.7</v>
      </c>
      <c r="Q10">
        <v>1.9</v>
      </c>
      <c r="R10">
        <v>8.4</v>
      </c>
      <c r="T10">
        <v>1982</v>
      </c>
      <c r="U10">
        <v>135.30000000000001</v>
      </c>
      <c r="V10">
        <v>68</v>
      </c>
      <c r="W10">
        <v>105</v>
      </c>
      <c r="X10">
        <v>110</v>
      </c>
      <c r="Z10" t="s">
        <v>66</v>
      </c>
      <c r="AA10" s="1">
        <v>15.45</v>
      </c>
      <c r="AB10">
        <v>16.3</v>
      </c>
      <c r="AC10">
        <v>15.7</v>
      </c>
      <c r="AE10">
        <v>1982</v>
      </c>
      <c r="AF10">
        <v>6</v>
      </c>
      <c r="AG10" s="109">
        <v>2</v>
      </c>
      <c r="AH10">
        <v>8.4</v>
      </c>
      <c r="AI10" s="1">
        <v>1.3</v>
      </c>
    </row>
    <row r="11" spans="1:36">
      <c r="A11">
        <v>1983</v>
      </c>
      <c r="B11" s="1">
        <v>16.253333333333334</v>
      </c>
      <c r="C11" s="1">
        <v>22.4</v>
      </c>
      <c r="D11" s="1">
        <v>9.8000000000000007</v>
      </c>
      <c r="E11">
        <v>16.3</v>
      </c>
      <c r="F11">
        <v>15.7</v>
      </c>
      <c r="H11">
        <v>1983</v>
      </c>
      <c r="I11" s="1">
        <v>21.783333333333335</v>
      </c>
      <c r="J11">
        <v>30.5</v>
      </c>
      <c r="K11">
        <v>11.6</v>
      </c>
      <c r="L11">
        <v>22</v>
      </c>
      <c r="N11">
        <v>1983</v>
      </c>
      <c r="O11" s="1">
        <v>7.923333333333332</v>
      </c>
      <c r="P11">
        <v>13.7</v>
      </c>
      <c r="Q11">
        <v>1</v>
      </c>
      <c r="R11">
        <v>8.4</v>
      </c>
      <c r="T11">
        <v>1983</v>
      </c>
      <c r="U11">
        <v>126.19999999999999</v>
      </c>
      <c r="V11">
        <v>30.3</v>
      </c>
      <c r="W11">
        <v>105</v>
      </c>
      <c r="X11">
        <v>110</v>
      </c>
      <c r="Z11" t="s">
        <v>67</v>
      </c>
      <c r="AA11" s="1">
        <v>15.062666666666667</v>
      </c>
      <c r="AB11">
        <v>16.3</v>
      </c>
      <c r="AC11">
        <v>15.7</v>
      </c>
      <c r="AE11">
        <v>1983</v>
      </c>
      <c r="AF11">
        <v>11</v>
      </c>
      <c r="AG11" s="109">
        <v>1</v>
      </c>
      <c r="AH11">
        <v>8.4</v>
      </c>
      <c r="AI11" s="1">
        <v>1.3</v>
      </c>
    </row>
    <row r="12" spans="1:36">
      <c r="A12">
        <v>1984</v>
      </c>
      <c r="B12" s="1">
        <v>14.256666666666666</v>
      </c>
      <c r="C12" s="1">
        <v>19.899999999999999</v>
      </c>
      <c r="D12" s="1">
        <v>9.4</v>
      </c>
      <c r="E12">
        <v>16.3</v>
      </c>
      <c r="F12">
        <v>15.7</v>
      </c>
      <c r="H12">
        <v>1984</v>
      </c>
      <c r="I12" s="1">
        <v>19.843333333333327</v>
      </c>
      <c r="J12">
        <v>26.2</v>
      </c>
      <c r="K12">
        <v>13.5</v>
      </c>
      <c r="L12">
        <v>22</v>
      </c>
      <c r="N12">
        <v>1984</v>
      </c>
      <c r="O12" s="1">
        <v>6.0233333333333325</v>
      </c>
      <c r="P12">
        <v>23</v>
      </c>
      <c r="Q12">
        <v>-3</v>
      </c>
      <c r="R12">
        <v>8.4</v>
      </c>
      <c r="T12">
        <v>1984</v>
      </c>
      <c r="U12">
        <v>103.20000000000002</v>
      </c>
      <c r="V12">
        <v>31.6</v>
      </c>
      <c r="W12">
        <v>105</v>
      </c>
      <c r="X12">
        <v>110</v>
      </c>
      <c r="Z12" t="s">
        <v>68</v>
      </c>
      <c r="AA12" s="1">
        <v>16.139999999999997</v>
      </c>
      <c r="AB12">
        <v>16.3</v>
      </c>
      <c r="AC12">
        <v>15.7</v>
      </c>
      <c r="AE12">
        <v>1984</v>
      </c>
      <c r="AF12">
        <v>2</v>
      </c>
      <c r="AG12" s="109">
        <v>0</v>
      </c>
      <c r="AH12">
        <v>8.4</v>
      </c>
      <c r="AI12" s="1">
        <v>1.3</v>
      </c>
    </row>
    <row r="13" spans="1:36">
      <c r="A13">
        <v>1985</v>
      </c>
      <c r="B13" s="1">
        <v>13.456666666666667</v>
      </c>
      <c r="C13" s="1">
        <v>22.1</v>
      </c>
      <c r="D13" s="1">
        <v>7.2</v>
      </c>
      <c r="E13">
        <v>16.3</v>
      </c>
      <c r="F13">
        <v>15.7</v>
      </c>
      <c r="H13">
        <v>1985</v>
      </c>
      <c r="I13" s="1">
        <v>17.95</v>
      </c>
      <c r="J13">
        <v>27.3</v>
      </c>
      <c r="K13">
        <v>12</v>
      </c>
      <c r="L13">
        <v>22</v>
      </c>
      <c r="N13">
        <v>1985</v>
      </c>
      <c r="O13" s="1">
        <v>6.9500000000000011</v>
      </c>
      <c r="P13">
        <v>14.4</v>
      </c>
      <c r="Q13">
        <v>1.4</v>
      </c>
      <c r="R13">
        <v>8.4</v>
      </c>
      <c r="T13">
        <v>1985</v>
      </c>
      <c r="U13">
        <v>123.89999999999998</v>
      </c>
      <c r="V13">
        <v>18</v>
      </c>
      <c r="W13">
        <v>105</v>
      </c>
      <c r="X13">
        <v>110</v>
      </c>
      <c r="Z13" t="s">
        <v>69</v>
      </c>
      <c r="AA13" s="1">
        <v>17.055666666666667</v>
      </c>
      <c r="AB13">
        <v>16.3</v>
      </c>
      <c r="AC13">
        <v>15.7</v>
      </c>
      <c r="AE13">
        <v>1985</v>
      </c>
      <c r="AF13">
        <v>2</v>
      </c>
      <c r="AG13" s="109">
        <v>0</v>
      </c>
      <c r="AH13">
        <v>8.4</v>
      </c>
      <c r="AI13" s="1">
        <v>1.3</v>
      </c>
    </row>
    <row r="14" spans="1:36">
      <c r="A14">
        <v>1986</v>
      </c>
      <c r="B14" s="1">
        <v>14.933333333333335</v>
      </c>
      <c r="C14" s="1">
        <v>23</v>
      </c>
      <c r="D14" s="1">
        <v>6</v>
      </c>
      <c r="E14">
        <v>16.3</v>
      </c>
      <c r="F14">
        <v>15.7</v>
      </c>
      <c r="H14">
        <v>1986</v>
      </c>
      <c r="I14" s="1">
        <v>20.41</v>
      </c>
      <c r="J14">
        <v>29.8</v>
      </c>
      <c r="K14">
        <v>12</v>
      </c>
      <c r="L14">
        <v>22</v>
      </c>
      <c r="N14">
        <v>1986</v>
      </c>
      <c r="O14" s="1">
        <v>7.923333333333332</v>
      </c>
      <c r="P14">
        <v>15.6</v>
      </c>
      <c r="Q14">
        <v>1.7</v>
      </c>
      <c r="R14">
        <v>8.4</v>
      </c>
      <c r="T14">
        <v>1986</v>
      </c>
      <c r="U14">
        <v>101.4</v>
      </c>
      <c r="V14">
        <v>36.1</v>
      </c>
      <c r="W14">
        <v>105</v>
      </c>
      <c r="X14">
        <v>110</v>
      </c>
      <c r="Z14" t="s">
        <v>70</v>
      </c>
      <c r="AA14" s="1">
        <v>16.902333333333335</v>
      </c>
      <c r="AB14">
        <v>16.3</v>
      </c>
      <c r="AC14">
        <v>15.7</v>
      </c>
      <c r="AE14">
        <v>1986</v>
      </c>
      <c r="AF14">
        <v>5</v>
      </c>
      <c r="AG14" s="109">
        <v>0</v>
      </c>
      <c r="AH14">
        <v>8.4</v>
      </c>
      <c r="AI14" s="1">
        <v>1.3</v>
      </c>
    </row>
    <row r="15" spans="1:36">
      <c r="A15">
        <v>1987</v>
      </c>
      <c r="B15" s="1">
        <v>15.749999999999996</v>
      </c>
      <c r="C15" s="1">
        <v>22.4</v>
      </c>
      <c r="D15" s="1">
        <v>9.9</v>
      </c>
      <c r="E15">
        <v>16.3</v>
      </c>
      <c r="F15">
        <v>15.7</v>
      </c>
      <c r="H15">
        <v>1987</v>
      </c>
      <c r="I15" s="1">
        <v>21.530000000000005</v>
      </c>
      <c r="J15">
        <v>29.7</v>
      </c>
      <c r="K15">
        <v>13.5</v>
      </c>
      <c r="L15">
        <v>22</v>
      </c>
      <c r="N15">
        <v>1987</v>
      </c>
      <c r="O15" s="1">
        <v>8.8466666666666658</v>
      </c>
      <c r="P15">
        <v>17.600000000000001</v>
      </c>
      <c r="Q15">
        <v>-2</v>
      </c>
      <c r="R15">
        <v>8.4</v>
      </c>
      <c r="T15">
        <v>1987</v>
      </c>
      <c r="U15">
        <v>176.59999999999997</v>
      </c>
      <c r="V15">
        <v>57.8</v>
      </c>
      <c r="W15">
        <v>105</v>
      </c>
      <c r="X15">
        <v>110</v>
      </c>
      <c r="Z15" t="s">
        <v>71</v>
      </c>
      <c r="AA15" s="1">
        <v>17.342166666666667</v>
      </c>
      <c r="AB15">
        <v>16.3</v>
      </c>
      <c r="AC15">
        <v>15.7</v>
      </c>
      <c r="AE15">
        <v>1987</v>
      </c>
      <c r="AF15">
        <v>9</v>
      </c>
      <c r="AG15" s="109">
        <v>0</v>
      </c>
      <c r="AH15">
        <v>8.4</v>
      </c>
      <c r="AI15" s="1">
        <v>1.3</v>
      </c>
    </row>
    <row r="16" spans="1:36">
      <c r="A16">
        <v>1988</v>
      </c>
      <c r="B16" s="1">
        <v>15.006666666666664</v>
      </c>
      <c r="C16" s="1">
        <v>21.2</v>
      </c>
      <c r="D16" s="1">
        <v>12</v>
      </c>
      <c r="E16">
        <v>16.3</v>
      </c>
      <c r="F16">
        <v>15.7</v>
      </c>
      <c r="H16">
        <v>1988</v>
      </c>
      <c r="I16" s="1">
        <v>20.229999999999997</v>
      </c>
      <c r="J16">
        <v>28.3</v>
      </c>
      <c r="K16">
        <v>14.2</v>
      </c>
      <c r="L16">
        <v>22</v>
      </c>
      <c r="N16">
        <v>1988</v>
      </c>
      <c r="O16" s="1">
        <v>7.626666666666666</v>
      </c>
      <c r="P16">
        <v>12.6</v>
      </c>
      <c r="Q16">
        <v>3</v>
      </c>
      <c r="R16">
        <v>8.4</v>
      </c>
      <c r="T16">
        <v>1988</v>
      </c>
      <c r="U16">
        <v>79.900000000000006</v>
      </c>
      <c r="V16">
        <v>12.5</v>
      </c>
      <c r="W16">
        <v>105</v>
      </c>
      <c r="X16">
        <v>110</v>
      </c>
      <c r="Z16" t="s">
        <v>72</v>
      </c>
      <c r="AA16" s="1">
        <v>17</v>
      </c>
      <c r="AB16">
        <v>16.3</v>
      </c>
      <c r="AC16">
        <v>15.7</v>
      </c>
      <c r="AE16">
        <v>1988</v>
      </c>
      <c r="AF16">
        <v>3</v>
      </c>
      <c r="AG16" s="109">
        <v>0</v>
      </c>
      <c r="AH16">
        <v>8.4</v>
      </c>
      <c r="AI16" s="1">
        <v>1.3</v>
      </c>
    </row>
    <row r="17" spans="1:35">
      <c r="A17">
        <v>1989</v>
      </c>
      <c r="B17" s="1">
        <v>13.893333333333334</v>
      </c>
      <c r="C17" s="1">
        <v>19.399999999999999</v>
      </c>
      <c r="D17" s="1">
        <v>8.8000000000000007</v>
      </c>
      <c r="E17">
        <v>16.3</v>
      </c>
      <c r="F17">
        <v>15.7</v>
      </c>
      <c r="H17">
        <v>1989</v>
      </c>
      <c r="I17" s="1">
        <v>18.806666666666668</v>
      </c>
      <c r="J17">
        <v>25.7</v>
      </c>
      <c r="K17">
        <v>12.7</v>
      </c>
      <c r="L17">
        <v>22</v>
      </c>
      <c r="N17">
        <v>1989</v>
      </c>
      <c r="O17" s="1">
        <v>6.9866666666666655</v>
      </c>
      <c r="P17">
        <v>12</v>
      </c>
      <c r="Q17">
        <v>-1</v>
      </c>
      <c r="R17">
        <v>8.4</v>
      </c>
      <c r="T17">
        <v>1989</v>
      </c>
      <c r="U17">
        <v>106.40000000000002</v>
      </c>
      <c r="V17">
        <v>18.7</v>
      </c>
      <c r="W17">
        <v>105</v>
      </c>
      <c r="X17">
        <v>110</v>
      </c>
      <c r="AE17">
        <v>1989</v>
      </c>
      <c r="AF17">
        <v>2</v>
      </c>
      <c r="AG17" s="109">
        <v>0</v>
      </c>
      <c r="AH17">
        <v>8.4</v>
      </c>
      <c r="AI17" s="1">
        <v>1.3</v>
      </c>
    </row>
    <row r="18" spans="1:35">
      <c r="A18">
        <v>1990</v>
      </c>
      <c r="B18" s="1">
        <v>15.73</v>
      </c>
      <c r="C18" s="1">
        <v>24.3</v>
      </c>
      <c r="D18" s="1">
        <v>10</v>
      </c>
      <c r="E18">
        <v>16.3</v>
      </c>
      <c r="F18">
        <v>15.7</v>
      </c>
      <c r="H18">
        <v>1990</v>
      </c>
      <c r="I18" s="1">
        <v>21.523333333333337</v>
      </c>
      <c r="J18">
        <v>28.7</v>
      </c>
      <c r="K18">
        <v>15.1</v>
      </c>
      <c r="L18">
        <v>22</v>
      </c>
      <c r="N18">
        <v>1990</v>
      </c>
      <c r="O18" s="1">
        <v>6.6</v>
      </c>
      <c r="P18">
        <v>15.1</v>
      </c>
      <c r="Q18">
        <v>0.1</v>
      </c>
      <c r="R18">
        <v>8.4</v>
      </c>
      <c r="T18">
        <v>1990</v>
      </c>
      <c r="U18">
        <v>77.099999999999994</v>
      </c>
      <c r="V18">
        <v>11.5</v>
      </c>
      <c r="W18">
        <v>105</v>
      </c>
      <c r="X18">
        <v>110</v>
      </c>
      <c r="AB18" s="1"/>
      <c r="AE18">
        <v>1990</v>
      </c>
      <c r="AF18">
        <v>7</v>
      </c>
      <c r="AG18" s="109">
        <v>0</v>
      </c>
      <c r="AH18">
        <v>8.4</v>
      </c>
      <c r="AI18" s="1">
        <v>1.3</v>
      </c>
    </row>
    <row r="19" spans="1:35">
      <c r="A19">
        <v>1991</v>
      </c>
      <c r="B19" s="1">
        <v>15.276666666666666</v>
      </c>
      <c r="C19" s="1">
        <v>24.2</v>
      </c>
      <c r="D19" s="1">
        <v>8.8000000000000007</v>
      </c>
      <c r="E19">
        <v>16.3</v>
      </c>
      <c r="F19">
        <v>15.7</v>
      </c>
      <c r="H19">
        <v>1991</v>
      </c>
      <c r="I19" s="1">
        <v>21.486666666666672</v>
      </c>
      <c r="J19">
        <v>28.3</v>
      </c>
      <c r="K19">
        <v>14.7</v>
      </c>
      <c r="L19">
        <v>22</v>
      </c>
      <c r="N19">
        <v>1991</v>
      </c>
      <c r="O19" s="1">
        <v>6.1633333333333322</v>
      </c>
      <c r="P19">
        <v>14</v>
      </c>
      <c r="Q19">
        <v>-0.9</v>
      </c>
      <c r="R19">
        <v>8.4</v>
      </c>
      <c r="T19">
        <v>1991</v>
      </c>
      <c r="U19">
        <v>108.6</v>
      </c>
      <c r="V19">
        <v>31.7</v>
      </c>
      <c r="W19">
        <v>105</v>
      </c>
      <c r="X19">
        <v>110</v>
      </c>
      <c r="AB19" s="1"/>
      <c r="AE19">
        <v>1991</v>
      </c>
      <c r="AF19">
        <v>5</v>
      </c>
      <c r="AG19" s="109">
        <v>0</v>
      </c>
      <c r="AH19">
        <v>8.4</v>
      </c>
      <c r="AI19" s="1">
        <v>1.3</v>
      </c>
    </row>
    <row r="20" spans="1:35">
      <c r="A20">
        <v>1992</v>
      </c>
      <c r="B20" s="1">
        <v>16.993333333333332</v>
      </c>
      <c r="C20" s="1">
        <v>23.3</v>
      </c>
      <c r="D20" s="1">
        <v>12.4</v>
      </c>
      <c r="E20">
        <v>16.3</v>
      </c>
      <c r="F20">
        <v>15.7</v>
      </c>
      <c r="H20">
        <v>1992</v>
      </c>
      <c r="I20" s="1">
        <v>22.923333333333336</v>
      </c>
      <c r="J20">
        <v>28.6</v>
      </c>
      <c r="K20">
        <v>17.2</v>
      </c>
      <c r="L20">
        <v>22</v>
      </c>
      <c r="N20">
        <v>1992</v>
      </c>
      <c r="O20" s="1">
        <v>7.6033333333333335</v>
      </c>
      <c r="P20">
        <v>16.2</v>
      </c>
      <c r="Q20">
        <v>1.5</v>
      </c>
      <c r="R20">
        <v>8.4</v>
      </c>
      <c r="T20">
        <v>1992</v>
      </c>
      <c r="U20">
        <v>52.5</v>
      </c>
      <c r="V20">
        <v>15.7</v>
      </c>
      <c r="W20">
        <v>105</v>
      </c>
      <c r="X20">
        <v>110</v>
      </c>
      <c r="AB20" s="1"/>
      <c r="AE20">
        <v>1992</v>
      </c>
      <c r="AF20">
        <v>11</v>
      </c>
      <c r="AG20" s="109">
        <v>0</v>
      </c>
      <c r="AH20">
        <v>8.4</v>
      </c>
      <c r="AI20" s="1">
        <v>1.3</v>
      </c>
    </row>
    <row r="21" spans="1:35">
      <c r="A21">
        <v>1993</v>
      </c>
      <c r="B21" s="1">
        <v>16.02333333333333</v>
      </c>
      <c r="C21" s="1">
        <v>24.1</v>
      </c>
      <c r="D21" s="1">
        <v>10.6</v>
      </c>
      <c r="E21">
        <v>16.3</v>
      </c>
      <c r="F21">
        <v>15.7</v>
      </c>
      <c r="H21">
        <v>1993</v>
      </c>
      <c r="I21" s="1">
        <v>21.796666666666663</v>
      </c>
      <c r="J21">
        <v>29.2</v>
      </c>
      <c r="K21">
        <v>15.4</v>
      </c>
      <c r="L21">
        <v>22</v>
      </c>
      <c r="N21">
        <v>1993</v>
      </c>
      <c r="O21" s="1">
        <v>6.463333333333332</v>
      </c>
      <c r="P21">
        <v>12.7</v>
      </c>
      <c r="Q21">
        <v>1.7</v>
      </c>
      <c r="R21">
        <v>8.4</v>
      </c>
      <c r="T21">
        <v>1993</v>
      </c>
      <c r="U21">
        <v>90.199999999999989</v>
      </c>
      <c r="V21">
        <v>21.3</v>
      </c>
      <c r="W21">
        <v>105</v>
      </c>
      <c r="X21">
        <v>110</v>
      </c>
      <c r="AB21" s="1"/>
      <c r="AE21">
        <v>1993</v>
      </c>
      <c r="AF21">
        <v>8</v>
      </c>
      <c r="AG21" s="109">
        <v>0</v>
      </c>
      <c r="AH21">
        <v>8.4</v>
      </c>
      <c r="AI21" s="1">
        <v>1.3</v>
      </c>
    </row>
    <row r="22" spans="1:35">
      <c r="A22">
        <v>1994</v>
      </c>
      <c r="B22" s="1">
        <v>16.654166666666665</v>
      </c>
      <c r="C22" s="1">
        <v>26.975000000000001</v>
      </c>
      <c r="D22" s="1">
        <v>8.7249999999999996</v>
      </c>
      <c r="E22">
        <v>16.3</v>
      </c>
      <c r="F22">
        <v>15.7</v>
      </c>
      <c r="H22">
        <v>1994</v>
      </c>
      <c r="I22" s="1">
        <v>22.08</v>
      </c>
      <c r="J22">
        <v>33.1</v>
      </c>
      <c r="K22">
        <v>12.2</v>
      </c>
      <c r="L22">
        <v>22</v>
      </c>
      <c r="N22">
        <v>1994</v>
      </c>
      <c r="O22" s="1">
        <v>8.34</v>
      </c>
      <c r="P22">
        <v>15.9</v>
      </c>
      <c r="Q22">
        <v>0</v>
      </c>
      <c r="R22">
        <v>8.4</v>
      </c>
      <c r="T22">
        <v>1994</v>
      </c>
      <c r="U22">
        <v>49.4</v>
      </c>
      <c r="V22">
        <v>12.4</v>
      </c>
      <c r="W22">
        <v>105</v>
      </c>
      <c r="X22">
        <v>110</v>
      </c>
      <c r="AB22" s="1"/>
      <c r="AE22">
        <v>1994</v>
      </c>
      <c r="AF22">
        <v>8</v>
      </c>
      <c r="AG22" s="109">
        <v>2</v>
      </c>
      <c r="AH22">
        <v>8.4</v>
      </c>
      <c r="AI22" s="1">
        <v>1.3</v>
      </c>
    </row>
    <row r="23" spans="1:35">
      <c r="A23">
        <v>1995</v>
      </c>
      <c r="B23" s="1">
        <v>15.752500000000001</v>
      </c>
      <c r="C23" s="1">
        <v>22.824999999999999</v>
      </c>
      <c r="D23" s="1">
        <v>10.025</v>
      </c>
      <c r="E23">
        <v>16.3</v>
      </c>
      <c r="F23">
        <v>15.7</v>
      </c>
      <c r="H23">
        <v>1995</v>
      </c>
      <c r="I23" s="1">
        <v>21.576666666666668</v>
      </c>
      <c r="J23">
        <v>28</v>
      </c>
      <c r="K23">
        <v>15.4</v>
      </c>
      <c r="L23">
        <v>22</v>
      </c>
      <c r="N23">
        <v>1995</v>
      </c>
      <c r="O23" s="1">
        <v>8.8200000000000021</v>
      </c>
      <c r="P23">
        <v>14.6</v>
      </c>
      <c r="Q23">
        <v>2.2000000000000002</v>
      </c>
      <c r="R23">
        <v>8.4</v>
      </c>
      <c r="T23">
        <v>1995</v>
      </c>
      <c r="U23">
        <v>155.49999999999997</v>
      </c>
      <c r="V23">
        <v>35.200000000000003</v>
      </c>
      <c r="W23">
        <v>105</v>
      </c>
      <c r="X23">
        <v>110</v>
      </c>
      <c r="AB23" s="1"/>
      <c r="AE23">
        <v>1995</v>
      </c>
      <c r="AF23">
        <v>6</v>
      </c>
      <c r="AG23" s="109">
        <v>0</v>
      </c>
      <c r="AH23">
        <v>8.4</v>
      </c>
      <c r="AI23" s="1">
        <v>1.3</v>
      </c>
    </row>
    <row r="24" spans="1:35">
      <c r="A24">
        <v>1996</v>
      </c>
      <c r="B24" s="1">
        <v>16.600000000000005</v>
      </c>
      <c r="C24" s="1">
        <v>24.2</v>
      </c>
      <c r="D24" s="1">
        <v>10.1</v>
      </c>
      <c r="E24">
        <v>16.3</v>
      </c>
      <c r="F24">
        <v>15.7</v>
      </c>
      <c r="H24">
        <v>1996</v>
      </c>
      <c r="I24" s="1">
        <v>22.86</v>
      </c>
      <c r="J24">
        <v>31.7</v>
      </c>
      <c r="K24">
        <v>11.7</v>
      </c>
      <c r="L24">
        <v>22</v>
      </c>
      <c r="N24">
        <v>1996</v>
      </c>
      <c r="O24" s="1">
        <v>8.1900000000000013</v>
      </c>
      <c r="P24">
        <v>12.8</v>
      </c>
      <c r="Q24">
        <v>2.7</v>
      </c>
      <c r="R24">
        <v>8.4</v>
      </c>
      <c r="T24">
        <v>1996</v>
      </c>
      <c r="U24">
        <v>88.600000000000009</v>
      </c>
      <c r="V24">
        <v>38.6</v>
      </c>
      <c r="W24">
        <v>105</v>
      </c>
      <c r="X24">
        <v>110</v>
      </c>
      <c r="AB24" s="1"/>
      <c r="AE24">
        <v>1996</v>
      </c>
      <c r="AF24">
        <v>11</v>
      </c>
      <c r="AG24" s="109">
        <v>3</v>
      </c>
      <c r="AH24">
        <v>8.4</v>
      </c>
      <c r="AI24" s="1">
        <v>1.3</v>
      </c>
    </row>
    <row r="25" spans="1:35">
      <c r="A25">
        <v>1997</v>
      </c>
      <c r="B25" s="1">
        <v>16.996666666666666</v>
      </c>
      <c r="C25" s="1">
        <v>28.225000000000001</v>
      </c>
      <c r="D25" s="1">
        <v>8</v>
      </c>
      <c r="E25">
        <v>16.3</v>
      </c>
      <c r="F25">
        <v>15.7</v>
      </c>
      <c r="H25">
        <v>1997</v>
      </c>
      <c r="I25" s="1">
        <v>22.95333333333333</v>
      </c>
      <c r="J25">
        <v>32.700000000000003</v>
      </c>
      <c r="K25">
        <v>9.6</v>
      </c>
      <c r="L25">
        <v>22</v>
      </c>
      <c r="N25">
        <v>1997</v>
      </c>
      <c r="O25" s="1">
        <v>8.9866666666666699</v>
      </c>
      <c r="P25">
        <v>19.3</v>
      </c>
      <c r="Q25">
        <v>2.4</v>
      </c>
      <c r="R25">
        <v>8.4</v>
      </c>
      <c r="T25">
        <v>1997</v>
      </c>
      <c r="U25">
        <v>100.89999999999998</v>
      </c>
      <c r="V25">
        <v>36.5</v>
      </c>
      <c r="W25">
        <v>105</v>
      </c>
      <c r="X25">
        <v>110</v>
      </c>
      <c r="AA25" s="1"/>
      <c r="AB25" s="1"/>
      <c r="AE25">
        <v>1997</v>
      </c>
      <c r="AF25">
        <v>9</v>
      </c>
      <c r="AG25" s="109">
        <v>3</v>
      </c>
      <c r="AH25">
        <v>8.4</v>
      </c>
      <c r="AI25" s="1">
        <v>1.3</v>
      </c>
    </row>
    <row r="26" spans="1:35">
      <c r="A26">
        <v>1998</v>
      </c>
      <c r="B26" s="1">
        <v>17.579166666666669</v>
      </c>
      <c r="C26" s="1">
        <v>27.95</v>
      </c>
      <c r="D26" s="1">
        <v>10.85</v>
      </c>
      <c r="E26">
        <v>16.3</v>
      </c>
      <c r="F26">
        <v>15.7</v>
      </c>
      <c r="H26">
        <v>1998</v>
      </c>
      <c r="I26" s="1">
        <v>23.493333333333332</v>
      </c>
      <c r="J26">
        <v>32</v>
      </c>
      <c r="K26">
        <v>14.4</v>
      </c>
      <c r="L26">
        <v>22</v>
      </c>
      <c r="N26">
        <v>1998</v>
      </c>
      <c r="O26" s="1">
        <v>10.376666666666669</v>
      </c>
      <c r="P26">
        <v>20.2</v>
      </c>
      <c r="Q26">
        <v>2.2999999999999998</v>
      </c>
      <c r="R26">
        <v>8.4</v>
      </c>
      <c r="T26">
        <v>1998</v>
      </c>
      <c r="U26">
        <v>131.9</v>
      </c>
      <c r="V26">
        <v>34.4</v>
      </c>
      <c r="W26">
        <v>105</v>
      </c>
      <c r="X26">
        <v>110</v>
      </c>
      <c r="AE26">
        <v>1998</v>
      </c>
      <c r="AF26">
        <v>14</v>
      </c>
      <c r="AG26" s="109">
        <v>2</v>
      </c>
      <c r="AH26">
        <v>8.4</v>
      </c>
      <c r="AI26" s="1">
        <v>1.3</v>
      </c>
    </row>
    <row r="27" spans="1:35">
      <c r="A27">
        <v>1999</v>
      </c>
      <c r="B27" s="1">
        <v>16.320833333333333</v>
      </c>
      <c r="C27" s="1">
        <v>21.95</v>
      </c>
      <c r="D27" s="1">
        <v>8.0500000000000007</v>
      </c>
      <c r="E27">
        <v>16.3</v>
      </c>
      <c r="F27">
        <v>15.7</v>
      </c>
      <c r="H27">
        <v>1999</v>
      </c>
      <c r="I27" s="1">
        <v>20.95</v>
      </c>
      <c r="J27">
        <v>28.2</v>
      </c>
      <c r="K27">
        <v>11.2</v>
      </c>
      <c r="L27">
        <v>22</v>
      </c>
      <c r="N27">
        <v>1999</v>
      </c>
      <c r="O27" s="1">
        <v>10.203333333333335</v>
      </c>
      <c r="P27">
        <v>15.2</v>
      </c>
      <c r="Q27">
        <v>1.2</v>
      </c>
      <c r="R27">
        <v>8.4</v>
      </c>
      <c r="T27">
        <v>1999</v>
      </c>
      <c r="U27">
        <v>212.10000000000002</v>
      </c>
      <c r="V27">
        <v>47.2</v>
      </c>
      <c r="W27">
        <v>105</v>
      </c>
      <c r="X27">
        <v>110</v>
      </c>
      <c r="AB27" s="1"/>
      <c r="AE27">
        <v>1999</v>
      </c>
      <c r="AF27">
        <v>6</v>
      </c>
      <c r="AG27" s="109">
        <v>0</v>
      </c>
      <c r="AH27">
        <v>8.4</v>
      </c>
      <c r="AI27" s="1">
        <v>1.3</v>
      </c>
    </row>
    <row r="28" spans="1:35">
      <c r="A28">
        <v>2000</v>
      </c>
      <c r="B28" s="1">
        <v>17.781666666666663</v>
      </c>
      <c r="C28" s="1">
        <v>27.274999999999999</v>
      </c>
      <c r="D28" s="1">
        <v>10.6</v>
      </c>
      <c r="E28">
        <v>16.3</v>
      </c>
      <c r="F28">
        <v>15.7</v>
      </c>
      <c r="H28">
        <v>2000</v>
      </c>
      <c r="I28" s="1">
        <v>23.980000000000004</v>
      </c>
      <c r="J28">
        <v>33.9</v>
      </c>
      <c r="K28">
        <v>15</v>
      </c>
      <c r="L28">
        <v>22</v>
      </c>
      <c r="N28">
        <v>2000</v>
      </c>
      <c r="O28" s="1">
        <v>8.8099999999999987</v>
      </c>
      <c r="P28">
        <v>20.100000000000001</v>
      </c>
      <c r="Q28">
        <v>2.2000000000000002</v>
      </c>
      <c r="R28">
        <v>8.4</v>
      </c>
      <c r="T28">
        <v>2000</v>
      </c>
      <c r="U28">
        <v>62.599999999999994</v>
      </c>
      <c r="V28">
        <v>19.100000000000001</v>
      </c>
      <c r="W28">
        <v>105</v>
      </c>
      <c r="X28">
        <v>110</v>
      </c>
      <c r="AB28" s="1"/>
      <c r="AE28">
        <v>2000</v>
      </c>
      <c r="AF28">
        <v>14</v>
      </c>
      <c r="AG28" s="109">
        <v>5</v>
      </c>
      <c r="AH28">
        <v>8.4</v>
      </c>
      <c r="AI28" s="1">
        <v>1.3</v>
      </c>
    </row>
    <row r="29" spans="1:35">
      <c r="A29">
        <v>2001</v>
      </c>
      <c r="B29" s="1">
        <v>14.518333333333334</v>
      </c>
      <c r="C29" s="1">
        <v>21.975000000000001</v>
      </c>
      <c r="D29" s="1">
        <v>8.4</v>
      </c>
      <c r="E29">
        <v>16.3</v>
      </c>
      <c r="F29">
        <v>15.7</v>
      </c>
      <c r="H29">
        <v>2001</v>
      </c>
      <c r="I29" s="1">
        <v>19.763333333333335</v>
      </c>
      <c r="J29">
        <v>29.7</v>
      </c>
      <c r="K29">
        <v>12.5</v>
      </c>
      <c r="L29">
        <v>22</v>
      </c>
      <c r="N29">
        <v>2001</v>
      </c>
      <c r="O29" s="1">
        <v>7.2399999999999993</v>
      </c>
      <c r="P29">
        <v>13.2</v>
      </c>
      <c r="Q29">
        <v>2.2000000000000002</v>
      </c>
      <c r="R29">
        <v>8.4</v>
      </c>
      <c r="T29">
        <v>2001</v>
      </c>
      <c r="U29">
        <v>105.1</v>
      </c>
      <c r="V29">
        <v>14.2</v>
      </c>
      <c r="W29">
        <v>105</v>
      </c>
      <c r="X29">
        <v>110</v>
      </c>
      <c r="AA29" s="1"/>
      <c r="AB29" s="1"/>
      <c r="AE29">
        <v>2001</v>
      </c>
      <c r="AF29">
        <v>3</v>
      </c>
      <c r="AG29" s="109">
        <v>0</v>
      </c>
      <c r="AH29">
        <v>8.4</v>
      </c>
      <c r="AI29" s="1">
        <v>1.3</v>
      </c>
    </row>
    <row r="30" spans="1:35">
      <c r="A30">
        <v>2002</v>
      </c>
      <c r="B30" s="1">
        <v>17.840833333333332</v>
      </c>
      <c r="C30" s="1">
        <v>26.925000000000001</v>
      </c>
      <c r="D30" s="1">
        <v>10.050000000000001</v>
      </c>
      <c r="E30">
        <v>16.3</v>
      </c>
      <c r="F30">
        <v>15.7</v>
      </c>
      <c r="H30">
        <v>2002</v>
      </c>
      <c r="I30" s="1">
        <v>23.470000000000002</v>
      </c>
      <c r="J30">
        <v>32.5</v>
      </c>
      <c r="K30">
        <v>11.7</v>
      </c>
      <c r="L30">
        <v>22</v>
      </c>
      <c r="N30">
        <v>2002</v>
      </c>
      <c r="O30" s="1">
        <v>9.9266666666666659</v>
      </c>
      <c r="P30">
        <v>17.100000000000001</v>
      </c>
      <c r="Q30">
        <v>4.2</v>
      </c>
      <c r="R30">
        <v>8.4</v>
      </c>
      <c r="T30">
        <v>2002</v>
      </c>
      <c r="U30">
        <v>110.7</v>
      </c>
      <c r="V30">
        <v>26.3</v>
      </c>
      <c r="W30">
        <v>105</v>
      </c>
      <c r="X30">
        <v>110</v>
      </c>
      <c r="AA30" s="1"/>
      <c r="AB30" s="1"/>
      <c r="AE30">
        <v>2002</v>
      </c>
      <c r="AF30">
        <v>11</v>
      </c>
      <c r="AG30" s="109">
        <v>3</v>
      </c>
      <c r="AH30">
        <v>8.4</v>
      </c>
      <c r="AI30" s="1">
        <v>1.3</v>
      </c>
    </row>
    <row r="31" spans="1:35">
      <c r="A31">
        <v>2003</v>
      </c>
      <c r="B31" s="1">
        <v>19.619999999999997</v>
      </c>
      <c r="C31" s="1">
        <v>24.625</v>
      </c>
      <c r="D31" s="1">
        <v>14.7</v>
      </c>
      <c r="E31">
        <v>16.3</v>
      </c>
      <c r="F31">
        <v>15.7</v>
      </c>
      <c r="H31">
        <v>2003</v>
      </c>
      <c r="I31" s="1">
        <v>26.136666666666674</v>
      </c>
      <c r="J31">
        <v>33</v>
      </c>
      <c r="K31">
        <v>18.8</v>
      </c>
      <c r="L31">
        <v>22</v>
      </c>
      <c r="N31">
        <v>2003</v>
      </c>
      <c r="O31" s="1">
        <v>9.4500000000000011</v>
      </c>
      <c r="P31">
        <v>17.600000000000001</v>
      </c>
      <c r="Q31">
        <v>4.8</v>
      </c>
      <c r="R31">
        <v>8.4</v>
      </c>
      <c r="T31">
        <v>2003</v>
      </c>
      <c r="U31">
        <v>19.7</v>
      </c>
      <c r="V31">
        <v>9.6</v>
      </c>
      <c r="W31">
        <v>105</v>
      </c>
      <c r="X31">
        <v>110</v>
      </c>
      <c r="AA31" s="1"/>
      <c r="AB31" s="1"/>
      <c r="AE31">
        <v>2003</v>
      </c>
      <c r="AF31">
        <v>16</v>
      </c>
      <c r="AG31" s="109">
        <v>4</v>
      </c>
      <c r="AH31">
        <v>8.4</v>
      </c>
      <c r="AI31" s="1">
        <v>1.3</v>
      </c>
    </row>
    <row r="32" spans="1:35">
      <c r="A32">
        <v>2004</v>
      </c>
      <c r="B32" s="1">
        <v>15.985833333333334</v>
      </c>
      <c r="C32" s="1">
        <v>21.9</v>
      </c>
      <c r="D32" s="1">
        <v>12.375</v>
      </c>
      <c r="E32">
        <v>16.3</v>
      </c>
      <c r="F32">
        <v>15.7</v>
      </c>
      <c r="H32">
        <v>2004</v>
      </c>
      <c r="I32" s="1">
        <v>21.529999999999998</v>
      </c>
      <c r="J32">
        <v>27.2</v>
      </c>
      <c r="K32">
        <v>13.3</v>
      </c>
      <c r="L32">
        <v>22</v>
      </c>
      <c r="N32">
        <v>2004</v>
      </c>
      <c r="O32" s="1">
        <v>8.5766666666666644</v>
      </c>
      <c r="P32">
        <v>14.6</v>
      </c>
      <c r="Q32">
        <v>3</v>
      </c>
      <c r="R32">
        <v>8.4</v>
      </c>
      <c r="T32">
        <v>2004</v>
      </c>
      <c r="U32">
        <v>120.20000000000002</v>
      </c>
      <c r="V32">
        <v>30.6</v>
      </c>
      <c r="W32">
        <v>105</v>
      </c>
      <c r="X32">
        <v>110</v>
      </c>
      <c r="AA32" s="1"/>
      <c r="AB32" s="1"/>
      <c r="AE32">
        <v>2004</v>
      </c>
      <c r="AF32">
        <v>6</v>
      </c>
      <c r="AG32" s="109">
        <v>0</v>
      </c>
      <c r="AH32">
        <v>8.4</v>
      </c>
      <c r="AI32" s="1">
        <v>1.3</v>
      </c>
    </row>
    <row r="33" spans="1:35">
      <c r="A33">
        <v>2005</v>
      </c>
      <c r="B33" s="1">
        <v>16.54666666666667</v>
      </c>
      <c r="C33" s="1">
        <v>24.1</v>
      </c>
      <c r="D33" s="1">
        <v>8.6750000000000007</v>
      </c>
      <c r="E33">
        <v>16.3</v>
      </c>
      <c r="F33">
        <v>15.7</v>
      </c>
      <c r="H33">
        <v>2005</v>
      </c>
      <c r="I33" s="1">
        <v>21.626666666666665</v>
      </c>
      <c r="J33">
        <v>28.7</v>
      </c>
      <c r="K33">
        <v>9</v>
      </c>
      <c r="L33">
        <v>22</v>
      </c>
      <c r="N33">
        <v>2005</v>
      </c>
      <c r="O33" s="1">
        <v>8.7799999999999994</v>
      </c>
      <c r="P33">
        <v>16.399999999999999</v>
      </c>
      <c r="Q33">
        <v>2.2999999999999998</v>
      </c>
      <c r="R33">
        <v>8.4</v>
      </c>
      <c r="T33">
        <v>2005</v>
      </c>
      <c r="U33">
        <v>69.7</v>
      </c>
      <c r="V33">
        <v>21.3</v>
      </c>
      <c r="W33">
        <v>105</v>
      </c>
      <c r="X33">
        <v>110</v>
      </c>
      <c r="AE33">
        <v>2005</v>
      </c>
      <c r="AF33">
        <v>8</v>
      </c>
      <c r="AG33" s="109">
        <v>0</v>
      </c>
      <c r="AH33">
        <v>8.4</v>
      </c>
      <c r="AI33" s="1">
        <v>1.3</v>
      </c>
    </row>
    <row r="34" spans="1:35">
      <c r="A34">
        <v>2006</v>
      </c>
      <c r="B34" s="1">
        <v>17.158333333333335</v>
      </c>
      <c r="C34" s="1">
        <v>26.324999999999999</v>
      </c>
      <c r="D34" s="1">
        <v>8.375</v>
      </c>
      <c r="E34">
        <v>16.3</v>
      </c>
      <c r="F34">
        <v>15.7</v>
      </c>
      <c r="H34">
        <v>2006</v>
      </c>
      <c r="I34" s="1">
        <v>23.143333333333331</v>
      </c>
      <c r="J34">
        <v>32.5</v>
      </c>
      <c r="K34">
        <v>12.7</v>
      </c>
      <c r="L34">
        <v>22</v>
      </c>
      <c r="N34">
        <v>2006</v>
      </c>
      <c r="O34" s="1">
        <v>8.35</v>
      </c>
      <c r="P34">
        <v>16.2</v>
      </c>
      <c r="Q34">
        <v>0.4</v>
      </c>
      <c r="R34">
        <v>8.4</v>
      </c>
      <c r="T34">
        <v>2006</v>
      </c>
      <c r="U34">
        <v>78.7</v>
      </c>
      <c r="V34">
        <v>31.6</v>
      </c>
      <c r="W34">
        <v>105</v>
      </c>
      <c r="X34">
        <v>110</v>
      </c>
      <c r="AE34">
        <v>2006</v>
      </c>
      <c r="AF34">
        <v>14</v>
      </c>
      <c r="AG34" s="109">
        <v>3</v>
      </c>
      <c r="AH34">
        <v>8.4</v>
      </c>
      <c r="AI34" s="1">
        <v>1.3</v>
      </c>
    </row>
    <row r="35" spans="1:35">
      <c r="A35">
        <v>2007</v>
      </c>
      <c r="B35" s="1">
        <v>18.709166666666668</v>
      </c>
      <c r="C35" s="1">
        <v>25.45</v>
      </c>
      <c r="D35" s="1">
        <v>14.2</v>
      </c>
      <c r="E35">
        <v>16.3</v>
      </c>
      <c r="F35">
        <v>15.7</v>
      </c>
      <c r="H35">
        <v>2007</v>
      </c>
      <c r="I35" s="1">
        <v>25.043333333333337</v>
      </c>
      <c r="J35">
        <v>30.5</v>
      </c>
      <c r="K35">
        <v>18.100000000000001</v>
      </c>
      <c r="L35">
        <v>22</v>
      </c>
      <c r="N35">
        <v>2007</v>
      </c>
      <c r="O35" s="1">
        <v>10.606666666666666</v>
      </c>
      <c r="P35">
        <v>15.6</v>
      </c>
      <c r="Q35">
        <v>3.7</v>
      </c>
      <c r="R35">
        <v>8.4</v>
      </c>
      <c r="T35">
        <v>2007</v>
      </c>
      <c r="U35">
        <v>72.400000000000006</v>
      </c>
      <c r="V35">
        <v>22.5</v>
      </c>
      <c r="W35">
        <v>105</v>
      </c>
      <c r="X35">
        <v>110</v>
      </c>
      <c r="AE35">
        <v>2007</v>
      </c>
      <c r="AF35">
        <v>16</v>
      </c>
      <c r="AG35" s="109">
        <v>1</v>
      </c>
      <c r="AH35">
        <v>8.4</v>
      </c>
      <c r="AI35" s="1">
        <v>1.3</v>
      </c>
    </row>
    <row r="36" spans="1:35">
      <c r="A36">
        <v>2008</v>
      </c>
      <c r="B36" s="1">
        <v>18.063333333333333</v>
      </c>
      <c r="C36" s="1">
        <v>25</v>
      </c>
      <c r="D36" s="1">
        <v>12.75</v>
      </c>
      <c r="E36">
        <v>16.3</v>
      </c>
      <c r="F36">
        <v>15.7</v>
      </c>
      <c r="H36">
        <v>2008</v>
      </c>
      <c r="I36" s="1">
        <v>24.463333333333335</v>
      </c>
      <c r="J36">
        <v>30.8</v>
      </c>
      <c r="K36">
        <v>17.600000000000001</v>
      </c>
      <c r="L36">
        <v>22</v>
      </c>
      <c r="N36">
        <v>2008</v>
      </c>
      <c r="O36" s="1">
        <v>8.8966666666666701</v>
      </c>
      <c r="P36">
        <v>18.399999999999999</v>
      </c>
      <c r="Q36">
        <v>2.2000000000000002</v>
      </c>
      <c r="R36">
        <v>8.4</v>
      </c>
      <c r="T36">
        <v>2008</v>
      </c>
      <c r="U36">
        <v>99.6</v>
      </c>
      <c r="V36">
        <v>35</v>
      </c>
      <c r="W36">
        <v>105</v>
      </c>
      <c r="X36">
        <v>110</v>
      </c>
      <c r="AE36">
        <v>2008</v>
      </c>
      <c r="AF36">
        <v>15</v>
      </c>
      <c r="AG36" s="109">
        <v>2</v>
      </c>
      <c r="AH36">
        <v>8.4</v>
      </c>
      <c r="AI36" s="1">
        <v>1.3</v>
      </c>
    </row>
    <row r="37" spans="1:35">
      <c r="A37">
        <v>2009</v>
      </c>
      <c r="B37" s="1">
        <v>15.542500000000002</v>
      </c>
      <c r="C37" s="1">
        <v>22.574999999999999</v>
      </c>
      <c r="D37" s="1">
        <v>10.125</v>
      </c>
      <c r="E37">
        <v>16.3</v>
      </c>
      <c r="F37">
        <v>15.7</v>
      </c>
      <c r="H37">
        <v>2009</v>
      </c>
      <c r="I37" s="1">
        <v>20.93666666666666</v>
      </c>
      <c r="J37">
        <v>29.1</v>
      </c>
      <c r="K37">
        <v>13.2</v>
      </c>
      <c r="L37">
        <v>22</v>
      </c>
      <c r="N37">
        <v>2009</v>
      </c>
      <c r="O37" s="1">
        <v>7.9633333333333347</v>
      </c>
      <c r="P37">
        <v>15.1</v>
      </c>
      <c r="Q37">
        <v>0.9</v>
      </c>
      <c r="R37">
        <v>8.4</v>
      </c>
      <c r="T37">
        <v>2009</v>
      </c>
      <c r="U37">
        <v>233.99999999999997</v>
      </c>
      <c r="V37">
        <v>104.5</v>
      </c>
      <c r="W37">
        <v>105</v>
      </c>
      <c r="X37">
        <v>110</v>
      </c>
      <c r="AE37">
        <v>2009</v>
      </c>
      <c r="AF37">
        <v>3</v>
      </c>
      <c r="AG37" s="109">
        <v>0</v>
      </c>
      <c r="AH37">
        <v>8.4</v>
      </c>
      <c r="AI37" s="1">
        <v>1.3</v>
      </c>
    </row>
    <row r="38" spans="1:35">
      <c r="A38">
        <v>2010</v>
      </c>
      <c r="B38" s="1">
        <v>17.237499999999997</v>
      </c>
      <c r="C38" s="1">
        <v>27.125</v>
      </c>
      <c r="D38" s="1">
        <v>10.175000000000001</v>
      </c>
      <c r="E38">
        <v>16.3</v>
      </c>
      <c r="F38">
        <v>15.7</v>
      </c>
      <c r="H38">
        <v>2010</v>
      </c>
      <c r="I38" s="1">
        <v>21.973333333333336</v>
      </c>
      <c r="J38">
        <v>31.2</v>
      </c>
      <c r="K38">
        <v>11.3</v>
      </c>
      <c r="L38">
        <v>22</v>
      </c>
      <c r="N38">
        <v>2010</v>
      </c>
      <c r="O38" s="1">
        <v>10.050000000000002</v>
      </c>
      <c r="P38">
        <v>20.100000000000001</v>
      </c>
      <c r="Q38">
        <v>5.3</v>
      </c>
      <c r="R38">
        <v>8.4</v>
      </c>
      <c r="T38">
        <v>2010</v>
      </c>
      <c r="U38">
        <v>92</v>
      </c>
      <c r="V38">
        <v>38.4</v>
      </c>
      <c r="W38">
        <v>105</v>
      </c>
      <c r="X38">
        <v>110</v>
      </c>
      <c r="AE38">
        <v>2010</v>
      </c>
      <c r="AF38">
        <v>10</v>
      </c>
      <c r="AG38" s="109">
        <v>4</v>
      </c>
      <c r="AH38">
        <v>8.4</v>
      </c>
      <c r="AI38" s="1">
        <v>1.3</v>
      </c>
    </row>
    <row r="39" spans="1:35">
      <c r="A39">
        <v>2011</v>
      </c>
      <c r="B39" s="1">
        <v>17.413166666666669</v>
      </c>
      <c r="C39" s="1">
        <v>25.024999999999999</v>
      </c>
      <c r="D39" s="1">
        <v>11.975</v>
      </c>
      <c r="E39">
        <v>16.3</v>
      </c>
      <c r="F39">
        <v>15.7</v>
      </c>
      <c r="H39">
        <v>2011</v>
      </c>
      <c r="I39" s="1">
        <v>23.736666666666668</v>
      </c>
      <c r="J39">
        <v>30.3</v>
      </c>
      <c r="K39">
        <v>16.2</v>
      </c>
      <c r="L39">
        <v>22</v>
      </c>
      <c r="N39">
        <v>2011</v>
      </c>
      <c r="O39" s="1">
        <v>9.6433333333333362</v>
      </c>
      <c r="P39">
        <v>14.9</v>
      </c>
      <c r="Q39">
        <v>4.8</v>
      </c>
      <c r="R39">
        <v>8.4</v>
      </c>
      <c r="T39">
        <v>2011</v>
      </c>
      <c r="U39">
        <v>134.30000000000001</v>
      </c>
      <c r="V39">
        <v>71.7</v>
      </c>
      <c r="W39">
        <v>105</v>
      </c>
      <c r="X39">
        <v>110</v>
      </c>
      <c r="AE39">
        <v>2011</v>
      </c>
      <c r="AF39">
        <v>11</v>
      </c>
      <c r="AG39" s="109">
        <v>2</v>
      </c>
      <c r="AH39">
        <v>8.4</v>
      </c>
      <c r="AI39" s="1">
        <v>1.3</v>
      </c>
    </row>
    <row r="40" spans="1:35">
      <c r="A40">
        <v>2012</v>
      </c>
      <c r="B40" s="1">
        <v>18.270000000000003</v>
      </c>
      <c r="C40" s="1">
        <v>25.9</v>
      </c>
      <c r="D40" s="1">
        <v>11.1</v>
      </c>
      <c r="E40">
        <v>16.3</v>
      </c>
      <c r="F40">
        <v>15.7</v>
      </c>
      <c r="H40">
        <v>2012</v>
      </c>
      <c r="I40" s="1">
        <v>24.433333333333337</v>
      </c>
      <c r="J40">
        <v>33.5</v>
      </c>
      <c r="K40">
        <v>15.9</v>
      </c>
      <c r="L40">
        <v>22</v>
      </c>
      <c r="N40">
        <v>2012</v>
      </c>
      <c r="O40" s="1">
        <v>11.476666666666665</v>
      </c>
      <c r="P40">
        <v>19.600000000000001</v>
      </c>
      <c r="Q40">
        <v>3.2</v>
      </c>
      <c r="R40">
        <v>8.4</v>
      </c>
      <c r="T40">
        <v>2012</v>
      </c>
      <c r="U40">
        <v>167.00000000000003</v>
      </c>
      <c r="V40">
        <v>36.700000000000003</v>
      </c>
      <c r="W40">
        <v>105</v>
      </c>
      <c r="X40">
        <v>110</v>
      </c>
      <c r="AE40">
        <v>2012</v>
      </c>
      <c r="AF40">
        <v>12</v>
      </c>
      <c r="AG40" s="109">
        <v>5</v>
      </c>
      <c r="AH40">
        <v>8.4</v>
      </c>
      <c r="AI40" s="1">
        <v>1.3</v>
      </c>
    </row>
    <row r="41" spans="1:35">
      <c r="A41">
        <v>2013</v>
      </c>
      <c r="B41" s="1">
        <v>16.69916666666667</v>
      </c>
      <c r="C41" s="1">
        <v>28.625</v>
      </c>
      <c r="D41" s="1">
        <v>9.3250000000000011</v>
      </c>
      <c r="E41">
        <v>16.3</v>
      </c>
      <c r="F41">
        <v>15.7</v>
      </c>
      <c r="H41">
        <v>2013</v>
      </c>
      <c r="I41" s="1">
        <v>21.83666666666667</v>
      </c>
      <c r="J41">
        <v>33.700000000000003</v>
      </c>
      <c r="K41">
        <v>11.8</v>
      </c>
      <c r="L41">
        <v>22</v>
      </c>
      <c r="N41">
        <v>2013</v>
      </c>
      <c r="O41" s="1">
        <v>11.586666666666668</v>
      </c>
      <c r="P41">
        <v>22.3</v>
      </c>
      <c r="Q41">
        <v>5.4</v>
      </c>
      <c r="R41">
        <v>8.4</v>
      </c>
      <c r="T41">
        <v>2013</v>
      </c>
      <c r="U41">
        <v>165.7</v>
      </c>
      <c r="V41">
        <v>34.1</v>
      </c>
      <c r="W41">
        <v>105</v>
      </c>
      <c r="X41">
        <v>110</v>
      </c>
      <c r="AE41">
        <v>2013</v>
      </c>
      <c r="AF41">
        <v>12</v>
      </c>
      <c r="AG41" s="109">
        <v>4</v>
      </c>
      <c r="AH41">
        <v>8.4</v>
      </c>
      <c r="AI41" s="1">
        <v>1.3</v>
      </c>
    </row>
    <row r="42" spans="1:35">
      <c r="A42">
        <v>2014</v>
      </c>
      <c r="B42" s="1">
        <v>15.806666666666667</v>
      </c>
      <c r="C42" s="1">
        <v>23.125</v>
      </c>
      <c r="D42" s="1">
        <v>10.799999999999999</v>
      </c>
      <c r="E42">
        <v>16.3</v>
      </c>
      <c r="F42">
        <v>15.7</v>
      </c>
      <c r="H42">
        <v>2014</v>
      </c>
      <c r="I42" s="1">
        <v>21.826666666666672</v>
      </c>
      <c r="J42">
        <v>32.200000000000003</v>
      </c>
      <c r="K42">
        <v>14.4</v>
      </c>
      <c r="L42">
        <v>22</v>
      </c>
      <c r="N42">
        <v>2014</v>
      </c>
      <c r="O42" s="1">
        <v>7.4000000000000012</v>
      </c>
      <c r="P42">
        <v>15.3</v>
      </c>
      <c r="Q42">
        <v>1.8</v>
      </c>
      <c r="R42">
        <v>8.4</v>
      </c>
      <c r="T42">
        <v>2014</v>
      </c>
      <c r="U42">
        <v>66.8</v>
      </c>
      <c r="V42">
        <v>23</v>
      </c>
      <c r="W42">
        <v>105</v>
      </c>
      <c r="X42">
        <v>110</v>
      </c>
      <c r="AE42">
        <v>2014</v>
      </c>
      <c r="AF42">
        <v>7</v>
      </c>
      <c r="AG42" s="109">
        <v>2</v>
      </c>
      <c r="AH42">
        <v>8.4</v>
      </c>
      <c r="AI42" s="1">
        <v>1.3</v>
      </c>
    </row>
    <row r="43" spans="1:35">
      <c r="A43">
        <v>2015</v>
      </c>
      <c r="B43" s="1">
        <v>16.611666666666668</v>
      </c>
      <c r="C43" s="1">
        <v>24.625</v>
      </c>
      <c r="D43" s="1">
        <v>10.25</v>
      </c>
      <c r="E43">
        <v>16.3</v>
      </c>
      <c r="F43">
        <v>15.7</v>
      </c>
      <c r="H43">
        <v>2015</v>
      </c>
      <c r="I43" s="1">
        <v>22.016666666666666</v>
      </c>
      <c r="J43">
        <v>30.9</v>
      </c>
      <c r="K43">
        <v>16.399999999999999</v>
      </c>
      <c r="L43">
        <v>22</v>
      </c>
      <c r="N43">
        <v>2015</v>
      </c>
      <c r="O43" s="1">
        <v>8.4766666666666683</v>
      </c>
      <c r="P43">
        <v>20</v>
      </c>
      <c r="Q43">
        <v>1.5</v>
      </c>
      <c r="R43">
        <v>8.4</v>
      </c>
      <c r="T43">
        <v>2015</v>
      </c>
      <c r="U43">
        <v>46.9</v>
      </c>
      <c r="V43">
        <v>14.7</v>
      </c>
      <c r="W43">
        <v>105</v>
      </c>
      <c r="X43">
        <v>110</v>
      </c>
      <c r="AE43">
        <v>2015</v>
      </c>
      <c r="AF43">
        <v>8</v>
      </c>
      <c r="AG43" s="109">
        <v>2</v>
      </c>
      <c r="AH43">
        <v>8.4</v>
      </c>
      <c r="AI43" s="1">
        <v>1.3</v>
      </c>
    </row>
    <row r="44" spans="1:35">
      <c r="B44" s="1"/>
      <c r="C44" s="1"/>
      <c r="D44" s="1"/>
    </row>
  </sheetData>
  <sortState ref="T4:V43">
    <sortCondition ref="T4:T4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grafy</vt:lpstr>
      </vt:variant>
      <vt:variant>
        <vt:i4>6</vt:i4>
      </vt:variant>
    </vt:vector>
  </HeadingPairs>
  <TitlesOfParts>
    <vt:vector size="11" baseType="lpstr">
      <vt:lpstr>prům. teplota</vt:lpstr>
      <vt:lpstr>max. teplota</vt:lpstr>
      <vt:lpstr>minimální teplota</vt:lpstr>
      <vt:lpstr>srážky</vt:lpstr>
      <vt:lpstr>data pro grafy</vt:lpstr>
      <vt:lpstr>Graf1</vt:lpstr>
      <vt:lpstr>Graf2</vt:lpstr>
      <vt:lpstr>Graf3</vt:lpstr>
      <vt:lpstr>Graf4</vt:lpstr>
      <vt:lpstr>Graf5</vt:lpstr>
      <vt:lpstr>Graf6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PC</cp:lastModifiedBy>
  <dcterms:created xsi:type="dcterms:W3CDTF">2013-12-28T09:51:18Z</dcterms:created>
  <dcterms:modified xsi:type="dcterms:W3CDTF">2015-07-01T10:42:46Z</dcterms:modified>
</cp:coreProperties>
</file>