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chartsheets/sheet22.xml" ContentType="application/vnd.openxmlformats-officedocument.spreadsheetml.chartsheet+xml"/>
  <Override PartName="/xl/chartsheets/sheet23.xml" ContentType="application/vnd.openxmlformats-officedocument.spreadsheetml.chartsheet+xml"/>
  <Override PartName="/xl/chartsheets/sheet24.xml" ContentType="application/vnd.openxmlformats-officedocument.spreadsheetml.chartsheet+xml"/>
  <Override PartName="/xl/chartsheets/sheet25.xml" ContentType="application/vnd.openxmlformats-officedocument.spreadsheetml.chartsheet+xml"/>
  <Override PartName="/xl/chartsheets/sheet26.xml" ContentType="application/vnd.openxmlformats-officedocument.spreadsheetml.chart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cha\Documents\Jan\meteorologie\meteo-exc\roční\meteo 2021\"/>
    </mc:Choice>
  </mc:AlternateContent>
  <xr:revisionPtr revIDLastSave="0" documentId="8_{91651DCF-5360-42CA-AAF2-94D45C07AF02}" xr6:coauthVersionLast="47" xr6:coauthVersionMax="47" xr10:uidLastSave="{00000000-0000-0000-0000-000000000000}"/>
  <bookViews>
    <workbookView xWindow="-120" yWindow="-120" windowWidth="25440" windowHeight="15390" firstSheet="32" activeTab="40" xr2:uid="{093D774A-E0DA-4EB6-8885-FFC14F5A3AE0}"/>
  </bookViews>
  <sheets>
    <sheet name="leden" sheetId="6" r:id="rId1"/>
    <sheet name="únor" sheetId="7" r:id="rId2"/>
    <sheet name="březen" sheetId="8" r:id="rId3"/>
    <sheet name="duben" sheetId="9" r:id="rId4"/>
    <sheet name="květen" sheetId="10" r:id="rId5"/>
    <sheet name="červen" sheetId="11" r:id="rId6"/>
    <sheet name="červenec" sheetId="12" r:id="rId7"/>
    <sheet name="srpen" sheetId="13" r:id="rId8"/>
    <sheet name="září" sheetId="14" r:id="rId9"/>
    <sheet name="říjen" sheetId="15" r:id="rId10"/>
    <sheet name="listopad" sheetId="16" r:id="rId11"/>
    <sheet name="prosinec" sheetId="17" r:id="rId12"/>
    <sheet name="Graf1" sheetId="18" r:id="rId13"/>
    <sheet name="Graf2" sheetId="19" r:id="rId14"/>
    <sheet name="Graf1-1" sheetId="42" r:id="rId15"/>
    <sheet name="Graf1-2 " sheetId="43" r:id="rId16"/>
    <sheet name="Graf2-1" sheetId="40" r:id="rId17"/>
    <sheet name="Graf2-2" sheetId="41" r:id="rId18"/>
    <sheet name="Graf 3-1" sheetId="38" r:id="rId19"/>
    <sheet name="Graf 3-2" sheetId="39" r:id="rId20"/>
    <sheet name="Graf 4-1" sheetId="36" r:id="rId21"/>
    <sheet name="Graf 4-2" sheetId="37" r:id="rId22"/>
    <sheet name="Graf 5-1" sheetId="31" r:id="rId23"/>
    <sheet name="Graf 5-2" sheetId="32" r:id="rId24"/>
    <sheet name="Graf 6-1" sheetId="30" r:id="rId25"/>
    <sheet name="Graf 6-2" sheetId="33" r:id="rId26"/>
    <sheet name="Graf 7-1" sheetId="29" r:id="rId27"/>
    <sheet name="Graf 7-2" sheetId="34" r:id="rId28"/>
    <sheet name="Graf 8-1" sheetId="28" r:id="rId29"/>
    <sheet name="Graf 8-2" sheetId="35" r:id="rId30"/>
    <sheet name="Graf 9-1" sheetId="26" r:id="rId31"/>
    <sheet name="Graf 9-2" sheetId="27" r:id="rId32"/>
    <sheet name="Graf 10-1" sheetId="24" r:id="rId33"/>
    <sheet name="Graf 10-2" sheetId="25" r:id="rId34"/>
    <sheet name="Graf 11-1" sheetId="22" r:id="rId35"/>
    <sheet name="Graf 11-2" sheetId="23" r:id="rId36"/>
    <sheet name="Graf 12-1" sheetId="20" r:id="rId37"/>
    <sheet name="Graf 12-2 " sheetId="21" r:id="rId38"/>
    <sheet name="maxmin" sheetId="5" r:id="rId39"/>
    <sheet name="List4" sheetId="4" r:id="rId40"/>
    <sheet name="List3" sheetId="3" r:id="rId41"/>
    <sheet name="List2" sheetId="2" r:id="rId42"/>
    <sheet name="List1" sheetId="1" r:id="rId43"/>
  </sheets>
  <externalReferences>
    <externalReference r:id="rId44"/>
    <externalReference r:id="rId45"/>
  </externalReferences>
  <definedNames>
    <definedName name="_xlnm.Print_Area" localSheetId="10">listopad!$A$1:$AD$46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" i="3" l="1"/>
  <c r="L32" i="3" s="1"/>
  <c r="G32" i="3"/>
  <c r="H32" i="3" s="1"/>
  <c r="C32" i="3"/>
  <c r="B32" i="3"/>
  <c r="L31" i="3"/>
  <c r="H31" i="3"/>
  <c r="D31" i="3"/>
  <c r="L30" i="3"/>
  <c r="H30" i="3"/>
  <c r="D30" i="3"/>
  <c r="L29" i="3"/>
  <c r="H29" i="3"/>
  <c r="D29" i="3"/>
  <c r="L28" i="3"/>
  <c r="H28" i="3"/>
  <c r="D28" i="3"/>
  <c r="L27" i="3"/>
  <c r="H27" i="3"/>
  <c r="D27" i="3"/>
  <c r="L26" i="3"/>
  <c r="H26" i="3"/>
  <c r="D26" i="3"/>
  <c r="L25" i="3"/>
  <c r="H25" i="3"/>
  <c r="D25" i="3"/>
  <c r="L24" i="3"/>
  <c r="H24" i="3"/>
  <c r="D24" i="3"/>
  <c r="L23" i="3"/>
  <c r="H23" i="3"/>
  <c r="D23" i="3"/>
  <c r="L22" i="3"/>
  <c r="H22" i="3"/>
  <c r="D22" i="3"/>
  <c r="L21" i="3"/>
  <c r="H21" i="3"/>
  <c r="D21" i="3"/>
  <c r="L20" i="3"/>
  <c r="H20" i="3"/>
  <c r="D20" i="3"/>
  <c r="O16" i="3"/>
  <c r="P16" i="3" s="1"/>
  <c r="K16" i="3"/>
  <c r="L16" i="3" s="1"/>
  <c r="G16" i="3"/>
  <c r="H16" i="3" s="1"/>
  <c r="C16" i="3"/>
  <c r="D16" i="3" s="1"/>
  <c r="P15" i="3"/>
  <c r="L15" i="3"/>
  <c r="H15" i="3"/>
  <c r="D15" i="3"/>
  <c r="P14" i="3"/>
  <c r="L14" i="3"/>
  <c r="H14" i="3"/>
  <c r="D14" i="3"/>
  <c r="P13" i="3"/>
  <c r="L13" i="3"/>
  <c r="H13" i="3"/>
  <c r="D13" i="3"/>
  <c r="P12" i="3"/>
  <c r="L12" i="3"/>
  <c r="H12" i="3"/>
  <c r="D12" i="3"/>
  <c r="P11" i="3"/>
  <c r="L11" i="3"/>
  <c r="H11" i="3"/>
  <c r="D11" i="3"/>
  <c r="P10" i="3"/>
  <c r="L10" i="3"/>
  <c r="H10" i="3"/>
  <c r="D10" i="3"/>
  <c r="P9" i="3"/>
  <c r="L9" i="3"/>
  <c r="H9" i="3"/>
  <c r="D9" i="3"/>
  <c r="P8" i="3"/>
  <c r="L8" i="3"/>
  <c r="H8" i="3"/>
  <c r="D8" i="3"/>
  <c r="P7" i="3"/>
  <c r="L7" i="3"/>
  <c r="H7" i="3"/>
  <c r="D7" i="3"/>
  <c r="P6" i="3"/>
  <c r="L6" i="3"/>
  <c r="H6" i="3"/>
  <c r="D6" i="3"/>
  <c r="P5" i="3"/>
  <c r="L5" i="3"/>
  <c r="H5" i="3"/>
  <c r="D5" i="3"/>
  <c r="P4" i="3"/>
  <c r="L4" i="3"/>
  <c r="H4" i="3"/>
  <c r="D4" i="3"/>
  <c r="D32" i="3" l="1"/>
  <c r="N46" i="17" l="1"/>
  <c r="M46" i="17"/>
  <c r="L46" i="17"/>
  <c r="K46" i="17"/>
  <c r="J46" i="17"/>
  <c r="I46" i="17"/>
  <c r="G46" i="17"/>
  <c r="F46" i="17"/>
  <c r="E46" i="17"/>
  <c r="D46" i="17"/>
  <c r="C46" i="17"/>
  <c r="B46" i="17"/>
  <c r="N45" i="17"/>
  <c r="M45" i="17"/>
  <c r="L45" i="17"/>
  <c r="K45" i="17"/>
  <c r="J45" i="17"/>
  <c r="I45" i="17"/>
  <c r="G45" i="17"/>
  <c r="F45" i="17"/>
  <c r="E45" i="17"/>
  <c r="D45" i="17"/>
  <c r="C45" i="17"/>
  <c r="B45" i="17"/>
  <c r="N44" i="17"/>
  <c r="M44" i="17"/>
  <c r="L44" i="17"/>
  <c r="K44" i="17"/>
  <c r="J44" i="17"/>
  <c r="I44" i="17"/>
  <c r="G44" i="17"/>
  <c r="F44" i="17"/>
  <c r="E44" i="17"/>
  <c r="D44" i="17"/>
  <c r="C44" i="17"/>
  <c r="B44" i="17"/>
  <c r="N43" i="17"/>
  <c r="M43" i="17"/>
  <c r="L43" i="17"/>
  <c r="K43" i="17"/>
  <c r="J43" i="17"/>
  <c r="I43" i="17"/>
  <c r="G43" i="17"/>
  <c r="F43" i="17"/>
  <c r="E43" i="17"/>
  <c r="D43" i="17"/>
  <c r="C43" i="17"/>
  <c r="B43" i="17"/>
  <c r="N42" i="17"/>
  <c r="M42" i="17"/>
  <c r="L42" i="17"/>
  <c r="K42" i="17"/>
  <c r="J42" i="17"/>
  <c r="I42" i="17"/>
  <c r="G42" i="17"/>
  <c r="F42" i="17"/>
  <c r="E42" i="17"/>
  <c r="D42" i="17"/>
  <c r="C42" i="17"/>
  <c r="B42" i="17"/>
  <c r="N41" i="17"/>
  <c r="M41" i="17"/>
  <c r="L41" i="17"/>
  <c r="K41" i="17"/>
  <c r="J41" i="17"/>
  <c r="I41" i="17"/>
  <c r="G41" i="17"/>
  <c r="F41" i="17"/>
  <c r="E41" i="17"/>
  <c r="D41" i="17"/>
  <c r="C41" i="17"/>
  <c r="B41" i="17"/>
  <c r="N40" i="17"/>
  <c r="M40" i="17"/>
  <c r="L40" i="17"/>
  <c r="K40" i="17"/>
  <c r="J40" i="17"/>
  <c r="I40" i="17"/>
  <c r="G40" i="17"/>
  <c r="F40" i="17"/>
  <c r="E40" i="17"/>
  <c r="D40" i="17"/>
  <c r="C40" i="17"/>
  <c r="B40" i="17"/>
  <c r="N39" i="17"/>
  <c r="M39" i="17"/>
  <c r="L39" i="17"/>
  <c r="K39" i="17"/>
  <c r="J39" i="17"/>
  <c r="I39" i="17"/>
  <c r="G39" i="17"/>
  <c r="F39" i="17"/>
  <c r="E39" i="17"/>
  <c r="D39" i="17"/>
  <c r="C39" i="17"/>
  <c r="B39" i="17"/>
  <c r="N38" i="17"/>
  <c r="M38" i="17"/>
  <c r="L38" i="17"/>
  <c r="K38" i="17"/>
  <c r="J38" i="17"/>
  <c r="I38" i="17"/>
  <c r="G38" i="17"/>
  <c r="F38" i="17"/>
  <c r="E38" i="17"/>
  <c r="D38" i="17"/>
  <c r="C38" i="17"/>
  <c r="B38" i="17"/>
  <c r="N37" i="17"/>
  <c r="M37" i="17"/>
  <c r="L37" i="17"/>
  <c r="K37" i="17"/>
  <c r="J37" i="17"/>
  <c r="I37" i="17"/>
  <c r="G37" i="17"/>
  <c r="F37" i="17"/>
  <c r="E37" i="17"/>
  <c r="D37" i="17"/>
  <c r="C37" i="17"/>
  <c r="B37" i="17"/>
  <c r="H36" i="17"/>
  <c r="H35" i="17"/>
  <c r="H34" i="17"/>
  <c r="H33" i="17"/>
  <c r="H32" i="17"/>
  <c r="H31" i="17"/>
  <c r="H30" i="17"/>
  <c r="H29" i="17"/>
  <c r="H28" i="17"/>
  <c r="H27" i="17"/>
  <c r="H26" i="17"/>
  <c r="H25" i="17"/>
  <c r="H24" i="17"/>
  <c r="H23" i="17"/>
  <c r="H22" i="17"/>
  <c r="H21" i="17"/>
  <c r="H20" i="17"/>
  <c r="H19" i="17"/>
  <c r="H18" i="17"/>
  <c r="H17" i="17"/>
  <c r="H16" i="17"/>
  <c r="H15" i="17"/>
  <c r="H14" i="17"/>
  <c r="H13" i="17"/>
  <c r="H12" i="17"/>
  <c r="H11" i="17"/>
  <c r="H10" i="17"/>
  <c r="H9" i="17"/>
  <c r="H8" i="17"/>
  <c r="H7" i="17"/>
  <c r="H6" i="17"/>
  <c r="D1" i="17"/>
  <c r="N46" i="16"/>
  <c r="M46" i="16"/>
  <c r="L46" i="16"/>
  <c r="K46" i="16"/>
  <c r="J46" i="16"/>
  <c r="I46" i="16"/>
  <c r="G46" i="16"/>
  <c r="F46" i="16"/>
  <c r="E46" i="16"/>
  <c r="D46" i="16"/>
  <c r="C46" i="16"/>
  <c r="B46" i="16"/>
  <c r="N45" i="16"/>
  <c r="M45" i="16"/>
  <c r="L45" i="16"/>
  <c r="K45" i="16"/>
  <c r="J45" i="16"/>
  <c r="I45" i="16"/>
  <c r="G45" i="16"/>
  <c r="F45" i="16"/>
  <c r="E45" i="16"/>
  <c r="D45" i="16"/>
  <c r="C45" i="16"/>
  <c r="B45" i="16"/>
  <c r="N44" i="16"/>
  <c r="M44" i="16"/>
  <c r="L44" i="16"/>
  <c r="K44" i="16"/>
  <c r="J44" i="16"/>
  <c r="I44" i="16"/>
  <c r="G44" i="16"/>
  <c r="F44" i="16"/>
  <c r="E44" i="16"/>
  <c r="D44" i="16"/>
  <c r="C44" i="16"/>
  <c r="B44" i="16"/>
  <c r="N43" i="16"/>
  <c r="M43" i="16"/>
  <c r="L43" i="16"/>
  <c r="K43" i="16"/>
  <c r="J43" i="16"/>
  <c r="I43" i="16"/>
  <c r="G43" i="16"/>
  <c r="F43" i="16"/>
  <c r="E43" i="16"/>
  <c r="D43" i="16"/>
  <c r="C43" i="16"/>
  <c r="B43" i="16"/>
  <c r="N42" i="16"/>
  <c r="M42" i="16"/>
  <c r="L42" i="16"/>
  <c r="K42" i="16"/>
  <c r="J42" i="16"/>
  <c r="I42" i="16"/>
  <c r="G42" i="16"/>
  <c r="F42" i="16"/>
  <c r="E42" i="16"/>
  <c r="D42" i="16"/>
  <c r="C42" i="16"/>
  <c r="B42" i="16"/>
  <c r="N41" i="16"/>
  <c r="M41" i="16"/>
  <c r="L41" i="16"/>
  <c r="K41" i="16"/>
  <c r="J41" i="16"/>
  <c r="I41" i="16"/>
  <c r="G41" i="16"/>
  <c r="F41" i="16"/>
  <c r="E41" i="16"/>
  <c r="D41" i="16"/>
  <c r="C41" i="16"/>
  <c r="B41" i="16"/>
  <c r="N40" i="16"/>
  <c r="M40" i="16"/>
  <c r="L40" i="16"/>
  <c r="K40" i="16"/>
  <c r="J40" i="16"/>
  <c r="I40" i="16"/>
  <c r="G40" i="16"/>
  <c r="F40" i="16"/>
  <c r="E40" i="16"/>
  <c r="D40" i="16"/>
  <c r="C40" i="16"/>
  <c r="B40" i="16"/>
  <c r="N39" i="16"/>
  <c r="M39" i="16"/>
  <c r="L39" i="16"/>
  <c r="K39" i="16"/>
  <c r="J39" i="16"/>
  <c r="I39" i="16"/>
  <c r="G39" i="16"/>
  <c r="F39" i="16"/>
  <c r="E39" i="16"/>
  <c r="D39" i="16"/>
  <c r="C39" i="16"/>
  <c r="B39" i="16"/>
  <c r="N38" i="16"/>
  <c r="M38" i="16"/>
  <c r="L38" i="16"/>
  <c r="K38" i="16"/>
  <c r="J38" i="16"/>
  <c r="I38" i="16"/>
  <c r="G38" i="16"/>
  <c r="F38" i="16"/>
  <c r="E38" i="16"/>
  <c r="D38" i="16"/>
  <c r="C38" i="16"/>
  <c r="B38" i="16"/>
  <c r="N37" i="16"/>
  <c r="M37" i="16"/>
  <c r="L37" i="16"/>
  <c r="K37" i="16"/>
  <c r="J37" i="16"/>
  <c r="I37" i="16"/>
  <c r="G37" i="16"/>
  <c r="F37" i="16"/>
  <c r="E37" i="16"/>
  <c r="D37" i="16"/>
  <c r="C37" i="16"/>
  <c r="B37" i="16"/>
  <c r="H35" i="16"/>
  <c r="H34" i="16"/>
  <c r="H33" i="16"/>
  <c r="H32" i="16"/>
  <c r="H31" i="16"/>
  <c r="H30" i="16"/>
  <c r="H29" i="16"/>
  <c r="H28" i="16"/>
  <c r="H27" i="16"/>
  <c r="H26" i="16"/>
  <c r="H25" i="16"/>
  <c r="H24" i="16"/>
  <c r="H23" i="16"/>
  <c r="H22" i="16"/>
  <c r="H21" i="16"/>
  <c r="H20" i="16"/>
  <c r="H19" i="16"/>
  <c r="H18" i="16"/>
  <c r="H17" i="16"/>
  <c r="H16" i="16"/>
  <c r="H15" i="16"/>
  <c r="H14" i="16"/>
  <c r="H13" i="16"/>
  <c r="H12" i="16"/>
  <c r="H11" i="16"/>
  <c r="H10" i="16"/>
  <c r="H9" i="16"/>
  <c r="H8" i="16"/>
  <c r="H7" i="16"/>
  <c r="H6" i="16"/>
  <c r="D1" i="16"/>
  <c r="N46" i="15"/>
  <c r="M46" i="15"/>
  <c r="L46" i="15"/>
  <c r="K46" i="15"/>
  <c r="J46" i="15"/>
  <c r="I46" i="15"/>
  <c r="G46" i="15"/>
  <c r="F46" i="15"/>
  <c r="E46" i="15"/>
  <c r="D46" i="15"/>
  <c r="C46" i="15"/>
  <c r="B46" i="15"/>
  <c r="N45" i="15"/>
  <c r="M45" i="15"/>
  <c r="L45" i="15"/>
  <c r="K45" i="15"/>
  <c r="J45" i="15"/>
  <c r="I45" i="15"/>
  <c r="G45" i="15"/>
  <c r="F45" i="15"/>
  <c r="E45" i="15"/>
  <c r="D45" i="15"/>
  <c r="C45" i="15"/>
  <c r="B45" i="15"/>
  <c r="N44" i="15"/>
  <c r="M44" i="15"/>
  <c r="L44" i="15"/>
  <c r="K44" i="15"/>
  <c r="J44" i="15"/>
  <c r="I44" i="15"/>
  <c r="G44" i="15"/>
  <c r="F44" i="15"/>
  <c r="E44" i="15"/>
  <c r="D44" i="15"/>
  <c r="C44" i="15"/>
  <c r="B44" i="15"/>
  <c r="N43" i="15"/>
  <c r="M43" i="15"/>
  <c r="L43" i="15"/>
  <c r="K43" i="15"/>
  <c r="J43" i="15"/>
  <c r="I43" i="15"/>
  <c r="G43" i="15"/>
  <c r="F43" i="15"/>
  <c r="E43" i="15"/>
  <c r="D43" i="15"/>
  <c r="C43" i="15"/>
  <c r="B43" i="15"/>
  <c r="N42" i="15"/>
  <c r="M42" i="15"/>
  <c r="L42" i="15"/>
  <c r="K42" i="15"/>
  <c r="J42" i="15"/>
  <c r="I42" i="15"/>
  <c r="G42" i="15"/>
  <c r="F42" i="15"/>
  <c r="E42" i="15"/>
  <c r="D42" i="15"/>
  <c r="C42" i="15"/>
  <c r="B42" i="15"/>
  <c r="N41" i="15"/>
  <c r="M41" i="15"/>
  <c r="L41" i="15"/>
  <c r="K41" i="15"/>
  <c r="J41" i="15"/>
  <c r="I41" i="15"/>
  <c r="G41" i="15"/>
  <c r="F41" i="15"/>
  <c r="E41" i="15"/>
  <c r="D41" i="15"/>
  <c r="C41" i="15"/>
  <c r="B41" i="15"/>
  <c r="N40" i="15"/>
  <c r="M40" i="15"/>
  <c r="L40" i="15"/>
  <c r="K40" i="15"/>
  <c r="J40" i="15"/>
  <c r="I40" i="15"/>
  <c r="G40" i="15"/>
  <c r="F40" i="15"/>
  <c r="E40" i="15"/>
  <c r="D40" i="15"/>
  <c r="C40" i="15"/>
  <c r="B40" i="15"/>
  <c r="N39" i="15"/>
  <c r="M39" i="15"/>
  <c r="L39" i="15"/>
  <c r="K39" i="15"/>
  <c r="J39" i="15"/>
  <c r="I39" i="15"/>
  <c r="G39" i="15"/>
  <c r="F39" i="15"/>
  <c r="E39" i="15"/>
  <c r="D39" i="15"/>
  <c r="C39" i="15"/>
  <c r="B39" i="15"/>
  <c r="N38" i="15"/>
  <c r="M38" i="15"/>
  <c r="L38" i="15"/>
  <c r="K38" i="15"/>
  <c r="J38" i="15"/>
  <c r="I38" i="15"/>
  <c r="G38" i="15"/>
  <c r="F38" i="15"/>
  <c r="E38" i="15"/>
  <c r="D38" i="15"/>
  <c r="C38" i="15"/>
  <c r="B38" i="15"/>
  <c r="N37" i="15"/>
  <c r="M37" i="15"/>
  <c r="L37" i="15"/>
  <c r="K37" i="15"/>
  <c r="J37" i="15"/>
  <c r="I37" i="15"/>
  <c r="G37" i="15"/>
  <c r="F37" i="15"/>
  <c r="E37" i="15"/>
  <c r="D37" i="15"/>
  <c r="C37" i="15"/>
  <c r="B37" i="15"/>
  <c r="H36" i="15"/>
  <c r="H35" i="15"/>
  <c r="H34" i="15"/>
  <c r="H33" i="15"/>
  <c r="H32" i="15"/>
  <c r="H31" i="15"/>
  <c r="H30" i="15"/>
  <c r="H29" i="15"/>
  <c r="H28" i="15"/>
  <c r="H27" i="15"/>
  <c r="H26" i="15"/>
  <c r="H25" i="15"/>
  <c r="H24" i="15"/>
  <c r="H23" i="15"/>
  <c r="H22" i="15"/>
  <c r="H21" i="15"/>
  <c r="H20" i="15"/>
  <c r="H19" i="15"/>
  <c r="H18" i="15"/>
  <c r="H17" i="15"/>
  <c r="H16" i="15"/>
  <c r="H15" i="15"/>
  <c r="H14" i="15"/>
  <c r="H13" i="15"/>
  <c r="H12" i="15"/>
  <c r="H11" i="15"/>
  <c r="H10" i="15"/>
  <c r="H9" i="15"/>
  <c r="H8" i="15"/>
  <c r="H7" i="15"/>
  <c r="H6" i="15"/>
  <c r="D1" i="15"/>
  <c r="N46" i="14"/>
  <c r="M46" i="14"/>
  <c r="L46" i="14"/>
  <c r="K46" i="14"/>
  <c r="J46" i="14"/>
  <c r="I46" i="14"/>
  <c r="G46" i="14"/>
  <c r="F46" i="14"/>
  <c r="E46" i="14"/>
  <c r="D46" i="14"/>
  <c r="C46" i="14"/>
  <c r="B46" i="14"/>
  <c r="N45" i="14"/>
  <c r="M45" i="14"/>
  <c r="L45" i="14"/>
  <c r="K45" i="14"/>
  <c r="J45" i="14"/>
  <c r="I45" i="14"/>
  <c r="G45" i="14"/>
  <c r="F45" i="14"/>
  <c r="E45" i="14"/>
  <c r="D45" i="14"/>
  <c r="C45" i="14"/>
  <c r="B45" i="14"/>
  <c r="N44" i="14"/>
  <c r="M44" i="14"/>
  <c r="L44" i="14"/>
  <c r="K44" i="14"/>
  <c r="J44" i="14"/>
  <c r="I44" i="14"/>
  <c r="G44" i="14"/>
  <c r="F44" i="14"/>
  <c r="E44" i="14"/>
  <c r="D44" i="14"/>
  <c r="C44" i="14"/>
  <c r="B44" i="14"/>
  <c r="N43" i="14"/>
  <c r="M43" i="14"/>
  <c r="L43" i="14"/>
  <c r="K43" i="14"/>
  <c r="J43" i="14"/>
  <c r="I43" i="14"/>
  <c r="G43" i="14"/>
  <c r="F43" i="14"/>
  <c r="E43" i="14"/>
  <c r="D43" i="14"/>
  <c r="C43" i="14"/>
  <c r="B43" i="14"/>
  <c r="N42" i="14"/>
  <c r="M42" i="14"/>
  <c r="L42" i="14"/>
  <c r="K42" i="14"/>
  <c r="J42" i="14"/>
  <c r="I42" i="14"/>
  <c r="G42" i="14"/>
  <c r="F42" i="14"/>
  <c r="E42" i="14"/>
  <c r="D42" i="14"/>
  <c r="C42" i="14"/>
  <c r="B42" i="14"/>
  <c r="N41" i="14"/>
  <c r="M41" i="14"/>
  <c r="L41" i="14"/>
  <c r="K41" i="14"/>
  <c r="J41" i="14"/>
  <c r="I41" i="14"/>
  <c r="G41" i="14"/>
  <c r="F41" i="14"/>
  <c r="E41" i="14"/>
  <c r="D41" i="14"/>
  <c r="C41" i="14"/>
  <c r="B41" i="14"/>
  <c r="N40" i="14"/>
  <c r="M40" i="14"/>
  <c r="L40" i="14"/>
  <c r="K40" i="14"/>
  <c r="J40" i="14"/>
  <c r="I40" i="14"/>
  <c r="G40" i="14"/>
  <c r="F40" i="14"/>
  <c r="E40" i="14"/>
  <c r="D40" i="14"/>
  <c r="C40" i="14"/>
  <c r="B40" i="14"/>
  <c r="N39" i="14"/>
  <c r="M39" i="14"/>
  <c r="L39" i="14"/>
  <c r="K39" i="14"/>
  <c r="J39" i="14"/>
  <c r="I39" i="14"/>
  <c r="G39" i="14"/>
  <c r="F39" i="14"/>
  <c r="E39" i="14"/>
  <c r="D39" i="14"/>
  <c r="C39" i="14"/>
  <c r="B39" i="14"/>
  <c r="N38" i="14"/>
  <c r="M38" i="14"/>
  <c r="L38" i="14"/>
  <c r="K38" i="14"/>
  <c r="J38" i="14"/>
  <c r="I38" i="14"/>
  <c r="G38" i="14"/>
  <c r="F38" i="14"/>
  <c r="E38" i="14"/>
  <c r="D38" i="14"/>
  <c r="C38" i="14"/>
  <c r="B38" i="14"/>
  <c r="N37" i="14"/>
  <c r="M37" i="14"/>
  <c r="L37" i="14"/>
  <c r="K37" i="14"/>
  <c r="J37" i="14"/>
  <c r="I37" i="14"/>
  <c r="G37" i="14"/>
  <c r="F37" i="14"/>
  <c r="E37" i="14"/>
  <c r="D37" i="14"/>
  <c r="C37" i="14"/>
  <c r="B37" i="14"/>
  <c r="H35" i="14"/>
  <c r="H34" i="14"/>
  <c r="H33" i="14"/>
  <c r="H32" i="14"/>
  <c r="H31" i="14"/>
  <c r="H30" i="14"/>
  <c r="H29" i="14"/>
  <c r="H28" i="14"/>
  <c r="H27" i="14"/>
  <c r="H26" i="14"/>
  <c r="H25" i="14"/>
  <c r="H24" i="14"/>
  <c r="H23" i="14"/>
  <c r="H22" i="14"/>
  <c r="H21" i="14"/>
  <c r="H20" i="14"/>
  <c r="H19" i="14"/>
  <c r="H18" i="14"/>
  <c r="H17" i="14"/>
  <c r="H16" i="14"/>
  <c r="H15" i="14"/>
  <c r="H14" i="14"/>
  <c r="H13" i="14"/>
  <c r="H12" i="14"/>
  <c r="H11" i="14"/>
  <c r="H10" i="14"/>
  <c r="H9" i="14"/>
  <c r="H8" i="14"/>
  <c r="H7" i="14"/>
  <c r="H6" i="14"/>
  <c r="D1" i="14"/>
  <c r="N46" i="13"/>
  <c r="M46" i="13"/>
  <c r="L46" i="13"/>
  <c r="K46" i="13"/>
  <c r="J46" i="13"/>
  <c r="I46" i="13"/>
  <c r="G46" i="13"/>
  <c r="F46" i="13"/>
  <c r="E46" i="13"/>
  <c r="D46" i="13"/>
  <c r="C46" i="13"/>
  <c r="B46" i="13"/>
  <c r="N45" i="13"/>
  <c r="M45" i="13"/>
  <c r="L45" i="13"/>
  <c r="K45" i="13"/>
  <c r="J45" i="13"/>
  <c r="I45" i="13"/>
  <c r="G45" i="13"/>
  <c r="F45" i="13"/>
  <c r="E45" i="13"/>
  <c r="D45" i="13"/>
  <c r="C45" i="13"/>
  <c r="B45" i="13"/>
  <c r="N44" i="13"/>
  <c r="M44" i="13"/>
  <c r="L44" i="13"/>
  <c r="K44" i="13"/>
  <c r="J44" i="13"/>
  <c r="I44" i="13"/>
  <c r="G44" i="13"/>
  <c r="F44" i="13"/>
  <c r="E44" i="13"/>
  <c r="D44" i="13"/>
  <c r="C44" i="13"/>
  <c r="B44" i="13"/>
  <c r="N43" i="13"/>
  <c r="M43" i="13"/>
  <c r="L43" i="13"/>
  <c r="K43" i="13"/>
  <c r="J43" i="13"/>
  <c r="I43" i="13"/>
  <c r="G43" i="13"/>
  <c r="F43" i="13"/>
  <c r="E43" i="13"/>
  <c r="D43" i="13"/>
  <c r="C43" i="13"/>
  <c r="B43" i="13"/>
  <c r="N42" i="13"/>
  <c r="M42" i="13"/>
  <c r="L42" i="13"/>
  <c r="K42" i="13"/>
  <c r="J42" i="13"/>
  <c r="I42" i="13"/>
  <c r="G42" i="13"/>
  <c r="F42" i="13"/>
  <c r="E42" i="13"/>
  <c r="D42" i="13"/>
  <c r="C42" i="13"/>
  <c r="B42" i="13"/>
  <c r="N41" i="13"/>
  <c r="M41" i="13"/>
  <c r="L41" i="13"/>
  <c r="K41" i="13"/>
  <c r="J41" i="13"/>
  <c r="I41" i="13"/>
  <c r="G41" i="13"/>
  <c r="F41" i="13"/>
  <c r="E41" i="13"/>
  <c r="D41" i="13"/>
  <c r="C41" i="13"/>
  <c r="B41" i="13"/>
  <c r="N40" i="13"/>
  <c r="M40" i="13"/>
  <c r="L40" i="13"/>
  <c r="K40" i="13"/>
  <c r="J40" i="13"/>
  <c r="I40" i="13"/>
  <c r="G40" i="13"/>
  <c r="F40" i="13"/>
  <c r="E40" i="13"/>
  <c r="D40" i="13"/>
  <c r="C40" i="13"/>
  <c r="B40" i="13"/>
  <c r="N39" i="13"/>
  <c r="M39" i="13"/>
  <c r="L39" i="13"/>
  <c r="K39" i="13"/>
  <c r="J39" i="13"/>
  <c r="I39" i="13"/>
  <c r="G39" i="13"/>
  <c r="F39" i="13"/>
  <c r="E39" i="13"/>
  <c r="D39" i="13"/>
  <c r="C39" i="13"/>
  <c r="B39" i="13"/>
  <c r="N38" i="13"/>
  <c r="M38" i="13"/>
  <c r="L38" i="13"/>
  <c r="K38" i="13"/>
  <c r="J38" i="13"/>
  <c r="I38" i="13"/>
  <c r="G38" i="13"/>
  <c r="F38" i="13"/>
  <c r="E38" i="13"/>
  <c r="D38" i="13"/>
  <c r="C38" i="13"/>
  <c r="B38" i="13"/>
  <c r="N37" i="13"/>
  <c r="M37" i="13"/>
  <c r="L37" i="13"/>
  <c r="K37" i="13"/>
  <c r="J37" i="13"/>
  <c r="I37" i="13"/>
  <c r="G37" i="13"/>
  <c r="F37" i="13"/>
  <c r="E37" i="13"/>
  <c r="D37" i="13"/>
  <c r="C37" i="13"/>
  <c r="B37" i="13"/>
  <c r="H36" i="13"/>
  <c r="H35" i="13"/>
  <c r="H34" i="13"/>
  <c r="H33" i="13"/>
  <c r="H32" i="13"/>
  <c r="H31" i="13"/>
  <c r="H30" i="13"/>
  <c r="H29" i="13"/>
  <c r="H28" i="13"/>
  <c r="H27" i="13"/>
  <c r="H26" i="13"/>
  <c r="H25" i="13"/>
  <c r="H24" i="13"/>
  <c r="H23" i="13"/>
  <c r="H22" i="13"/>
  <c r="H21" i="13"/>
  <c r="H20" i="13"/>
  <c r="H19" i="13"/>
  <c r="H18" i="13"/>
  <c r="H17" i="13"/>
  <c r="H16" i="13"/>
  <c r="H15" i="13"/>
  <c r="H14" i="13"/>
  <c r="H13" i="13"/>
  <c r="H12" i="13"/>
  <c r="H11" i="13"/>
  <c r="H10" i="13"/>
  <c r="H9" i="13"/>
  <c r="H8" i="13"/>
  <c r="H7" i="13"/>
  <c r="H6" i="13"/>
  <c r="D1" i="13"/>
  <c r="N46" i="12"/>
  <c r="M46" i="12"/>
  <c r="L46" i="12"/>
  <c r="K46" i="12"/>
  <c r="J46" i="12"/>
  <c r="I46" i="12"/>
  <c r="G46" i="12"/>
  <c r="F46" i="12"/>
  <c r="E46" i="12"/>
  <c r="D46" i="12"/>
  <c r="C46" i="12"/>
  <c r="B46" i="12"/>
  <c r="N45" i="12"/>
  <c r="M45" i="12"/>
  <c r="L45" i="12"/>
  <c r="K45" i="12"/>
  <c r="J45" i="12"/>
  <c r="I45" i="12"/>
  <c r="G45" i="12"/>
  <c r="F45" i="12"/>
  <c r="E45" i="12"/>
  <c r="D45" i="12"/>
  <c r="C45" i="12"/>
  <c r="B45" i="12"/>
  <c r="N44" i="12"/>
  <c r="M44" i="12"/>
  <c r="L44" i="12"/>
  <c r="K44" i="12"/>
  <c r="J44" i="12"/>
  <c r="I44" i="12"/>
  <c r="G44" i="12"/>
  <c r="F44" i="12"/>
  <c r="E44" i="12"/>
  <c r="D44" i="12"/>
  <c r="C44" i="12"/>
  <c r="B44" i="12"/>
  <c r="N43" i="12"/>
  <c r="M43" i="12"/>
  <c r="L43" i="12"/>
  <c r="K43" i="12"/>
  <c r="J43" i="12"/>
  <c r="I43" i="12"/>
  <c r="G43" i="12"/>
  <c r="F43" i="12"/>
  <c r="E43" i="12"/>
  <c r="D43" i="12"/>
  <c r="C43" i="12"/>
  <c r="B43" i="12"/>
  <c r="N42" i="12"/>
  <c r="M42" i="12"/>
  <c r="L42" i="12"/>
  <c r="K42" i="12"/>
  <c r="J42" i="12"/>
  <c r="I42" i="12"/>
  <c r="G42" i="12"/>
  <c r="F42" i="12"/>
  <c r="E42" i="12"/>
  <c r="D42" i="12"/>
  <c r="C42" i="12"/>
  <c r="B42" i="12"/>
  <c r="N41" i="12"/>
  <c r="M41" i="12"/>
  <c r="L41" i="12"/>
  <c r="K41" i="12"/>
  <c r="J41" i="12"/>
  <c r="I41" i="12"/>
  <c r="G41" i="12"/>
  <c r="F41" i="12"/>
  <c r="E41" i="12"/>
  <c r="D41" i="12"/>
  <c r="C41" i="12"/>
  <c r="B41" i="12"/>
  <c r="N40" i="12"/>
  <c r="M40" i="12"/>
  <c r="L40" i="12"/>
  <c r="K40" i="12"/>
  <c r="J40" i="12"/>
  <c r="I40" i="12"/>
  <c r="G40" i="12"/>
  <c r="F40" i="12"/>
  <c r="E40" i="12"/>
  <c r="D40" i="12"/>
  <c r="C40" i="12"/>
  <c r="B40" i="12"/>
  <c r="N39" i="12"/>
  <c r="M39" i="12"/>
  <c r="L39" i="12"/>
  <c r="K39" i="12"/>
  <c r="J39" i="12"/>
  <c r="I39" i="12"/>
  <c r="G39" i="12"/>
  <c r="F39" i="12"/>
  <c r="E39" i="12"/>
  <c r="D39" i="12"/>
  <c r="C39" i="12"/>
  <c r="B39" i="12"/>
  <c r="N38" i="12"/>
  <c r="M38" i="12"/>
  <c r="L38" i="12"/>
  <c r="K38" i="12"/>
  <c r="J38" i="12"/>
  <c r="I38" i="12"/>
  <c r="G38" i="12"/>
  <c r="F38" i="12"/>
  <c r="E38" i="12"/>
  <c r="D38" i="12"/>
  <c r="C38" i="12"/>
  <c r="B38" i="12"/>
  <c r="N37" i="12"/>
  <c r="M37" i="12"/>
  <c r="L37" i="12"/>
  <c r="K37" i="12"/>
  <c r="J37" i="12"/>
  <c r="I37" i="12"/>
  <c r="G37" i="12"/>
  <c r="F37" i="12"/>
  <c r="E37" i="12"/>
  <c r="D37" i="12"/>
  <c r="C37" i="12"/>
  <c r="B37" i="12"/>
  <c r="H36" i="12"/>
  <c r="H35" i="12"/>
  <c r="H34" i="12"/>
  <c r="H33" i="12"/>
  <c r="H32" i="12"/>
  <c r="H31" i="12"/>
  <c r="H30" i="12"/>
  <c r="H29" i="12"/>
  <c r="H28" i="12"/>
  <c r="H27" i="12"/>
  <c r="H26" i="12"/>
  <c r="H25" i="12"/>
  <c r="H24" i="12"/>
  <c r="H23" i="12"/>
  <c r="H22" i="12"/>
  <c r="H21" i="12"/>
  <c r="H20" i="12"/>
  <c r="H19" i="12"/>
  <c r="H18" i="12"/>
  <c r="H17" i="12"/>
  <c r="H16" i="12"/>
  <c r="H15" i="12"/>
  <c r="H14" i="12"/>
  <c r="H13" i="12"/>
  <c r="H12" i="12"/>
  <c r="H11" i="12"/>
  <c r="H10" i="12"/>
  <c r="H9" i="12"/>
  <c r="H8" i="12"/>
  <c r="H7" i="12"/>
  <c r="H6" i="12"/>
  <c r="D1" i="12"/>
  <c r="N46" i="11"/>
  <c r="M46" i="11"/>
  <c r="L46" i="11"/>
  <c r="K46" i="11"/>
  <c r="J46" i="11"/>
  <c r="I46" i="11"/>
  <c r="G46" i="11"/>
  <c r="F46" i="11"/>
  <c r="E46" i="11"/>
  <c r="D46" i="11"/>
  <c r="C46" i="11"/>
  <c r="B46" i="11"/>
  <c r="N45" i="11"/>
  <c r="M45" i="11"/>
  <c r="L45" i="11"/>
  <c r="K45" i="11"/>
  <c r="J45" i="11"/>
  <c r="I45" i="11"/>
  <c r="G45" i="11"/>
  <c r="F45" i="11"/>
  <c r="E45" i="11"/>
  <c r="D45" i="11"/>
  <c r="C45" i="11"/>
  <c r="B45" i="11"/>
  <c r="N44" i="11"/>
  <c r="M44" i="11"/>
  <c r="L44" i="11"/>
  <c r="K44" i="11"/>
  <c r="J44" i="11"/>
  <c r="I44" i="11"/>
  <c r="G44" i="11"/>
  <c r="F44" i="11"/>
  <c r="E44" i="11"/>
  <c r="D44" i="11"/>
  <c r="C44" i="11"/>
  <c r="B44" i="11"/>
  <c r="N43" i="11"/>
  <c r="M43" i="11"/>
  <c r="L43" i="11"/>
  <c r="K43" i="11"/>
  <c r="J43" i="11"/>
  <c r="I43" i="11"/>
  <c r="G43" i="11"/>
  <c r="F43" i="11"/>
  <c r="E43" i="11"/>
  <c r="D43" i="11"/>
  <c r="C43" i="11"/>
  <c r="B43" i="11"/>
  <c r="N42" i="11"/>
  <c r="M42" i="11"/>
  <c r="L42" i="11"/>
  <c r="K42" i="11"/>
  <c r="J42" i="11"/>
  <c r="I42" i="11"/>
  <c r="G42" i="11"/>
  <c r="F42" i="11"/>
  <c r="E42" i="11"/>
  <c r="D42" i="11"/>
  <c r="C42" i="11"/>
  <c r="B42" i="11"/>
  <c r="N41" i="11"/>
  <c r="M41" i="11"/>
  <c r="L41" i="11"/>
  <c r="K41" i="11"/>
  <c r="J41" i="11"/>
  <c r="I41" i="11"/>
  <c r="G41" i="11"/>
  <c r="F41" i="11"/>
  <c r="E41" i="11"/>
  <c r="D41" i="11"/>
  <c r="C41" i="11"/>
  <c r="B41" i="11"/>
  <c r="N40" i="11"/>
  <c r="M40" i="11"/>
  <c r="L40" i="11"/>
  <c r="K40" i="11"/>
  <c r="J40" i="11"/>
  <c r="I40" i="11"/>
  <c r="G40" i="11"/>
  <c r="F40" i="11"/>
  <c r="E40" i="11"/>
  <c r="D40" i="11"/>
  <c r="C40" i="11"/>
  <c r="B40" i="11"/>
  <c r="N39" i="11"/>
  <c r="M39" i="11"/>
  <c r="L39" i="11"/>
  <c r="K39" i="11"/>
  <c r="J39" i="11"/>
  <c r="I39" i="11"/>
  <c r="G39" i="11"/>
  <c r="F39" i="11"/>
  <c r="E39" i="11"/>
  <c r="D39" i="11"/>
  <c r="C39" i="11"/>
  <c r="B39" i="11"/>
  <c r="N38" i="11"/>
  <c r="M38" i="11"/>
  <c r="L38" i="11"/>
  <c r="K38" i="11"/>
  <c r="J38" i="11"/>
  <c r="I38" i="11"/>
  <c r="G38" i="11"/>
  <c r="F38" i="11"/>
  <c r="E38" i="11"/>
  <c r="D38" i="11"/>
  <c r="C38" i="11"/>
  <c r="B38" i="11"/>
  <c r="N37" i="11"/>
  <c r="M37" i="11"/>
  <c r="L37" i="11"/>
  <c r="K37" i="11"/>
  <c r="J37" i="11"/>
  <c r="I37" i="11"/>
  <c r="G37" i="11"/>
  <c r="F37" i="11"/>
  <c r="E37" i="11"/>
  <c r="D37" i="11"/>
  <c r="C37" i="11"/>
  <c r="B37" i="11"/>
  <c r="H35" i="11"/>
  <c r="H34" i="11"/>
  <c r="H33" i="11"/>
  <c r="H32" i="11"/>
  <c r="H31" i="11"/>
  <c r="H30" i="11"/>
  <c r="H29" i="11"/>
  <c r="H28" i="11"/>
  <c r="H27" i="11"/>
  <c r="H26" i="11"/>
  <c r="H25" i="11"/>
  <c r="H24" i="11"/>
  <c r="H23" i="11"/>
  <c r="H22" i="11"/>
  <c r="H21" i="11"/>
  <c r="H20" i="11"/>
  <c r="H19" i="11"/>
  <c r="H18" i="11"/>
  <c r="H17" i="11"/>
  <c r="H16" i="11"/>
  <c r="H15" i="11"/>
  <c r="H14" i="11"/>
  <c r="H13" i="11"/>
  <c r="H12" i="11"/>
  <c r="H11" i="11"/>
  <c r="H10" i="11"/>
  <c r="H9" i="11"/>
  <c r="H8" i="11"/>
  <c r="H7" i="11"/>
  <c r="H6" i="11"/>
  <c r="D1" i="11"/>
  <c r="N46" i="10"/>
  <c r="M46" i="10"/>
  <c r="L46" i="10"/>
  <c r="K46" i="10"/>
  <c r="J46" i="10"/>
  <c r="I46" i="10"/>
  <c r="G46" i="10"/>
  <c r="F46" i="10"/>
  <c r="E46" i="10"/>
  <c r="D46" i="10"/>
  <c r="C46" i="10"/>
  <c r="B46" i="10"/>
  <c r="N45" i="10"/>
  <c r="M45" i="10"/>
  <c r="L45" i="10"/>
  <c r="K45" i="10"/>
  <c r="J45" i="10"/>
  <c r="I45" i="10"/>
  <c r="G45" i="10"/>
  <c r="F45" i="10"/>
  <c r="E45" i="10"/>
  <c r="D45" i="10"/>
  <c r="C45" i="10"/>
  <c r="B45" i="10"/>
  <c r="N44" i="10"/>
  <c r="M44" i="10"/>
  <c r="L44" i="10"/>
  <c r="K44" i="10"/>
  <c r="J44" i="10"/>
  <c r="I44" i="10"/>
  <c r="G44" i="10"/>
  <c r="F44" i="10"/>
  <c r="E44" i="10"/>
  <c r="D44" i="10"/>
  <c r="C44" i="10"/>
  <c r="B44" i="10"/>
  <c r="N43" i="10"/>
  <c r="M43" i="10"/>
  <c r="L43" i="10"/>
  <c r="K43" i="10"/>
  <c r="J43" i="10"/>
  <c r="I43" i="10"/>
  <c r="G43" i="10"/>
  <c r="F43" i="10"/>
  <c r="E43" i="10"/>
  <c r="D43" i="10"/>
  <c r="C43" i="10"/>
  <c r="B43" i="10"/>
  <c r="N42" i="10"/>
  <c r="M42" i="10"/>
  <c r="L42" i="10"/>
  <c r="K42" i="10"/>
  <c r="J42" i="10"/>
  <c r="I42" i="10"/>
  <c r="G42" i="10"/>
  <c r="F42" i="10"/>
  <c r="E42" i="10"/>
  <c r="D42" i="10"/>
  <c r="C42" i="10"/>
  <c r="B42" i="10"/>
  <c r="N41" i="10"/>
  <c r="M41" i="10"/>
  <c r="L41" i="10"/>
  <c r="K41" i="10"/>
  <c r="J41" i="10"/>
  <c r="I41" i="10"/>
  <c r="G41" i="10"/>
  <c r="F41" i="10"/>
  <c r="E41" i="10"/>
  <c r="D41" i="10"/>
  <c r="C41" i="10"/>
  <c r="B41" i="10"/>
  <c r="N40" i="10"/>
  <c r="M40" i="10"/>
  <c r="L40" i="10"/>
  <c r="K40" i="10"/>
  <c r="J40" i="10"/>
  <c r="I40" i="10"/>
  <c r="G40" i="10"/>
  <c r="F40" i="10"/>
  <c r="E40" i="10"/>
  <c r="D40" i="10"/>
  <c r="C40" i="10"/>
  <c r="B40" i="10"/>
  <c r="N39" i="10"/>
  <c r="M39" i="10"/>
  <c r="L39" i="10"/>
  <c r="K39" i="10"/>
  <c r="J39" i="10"/>
  <c r="I39" i="10"/>
  <c r="G39" i="10"/>
  <c r="F39" i="10"/>
  <c r="E39" i="10"/>
  <c r="D39" i="10"/>
  <c r="C39" i="10"/>
  <c r="B39" i="10"/>
  <c r="N38" i="10"/>
  <c r="M38" i="10"/>
  <c r="L38" i="10"/>
  <c r="K38" i="10"/>
  <c r="J38" i="10"/>
  <c r="I38" i="10"/>
  <c r="G38" i="10"/>
  <c r="F38" i="10"/>
  <c r="E38" i="10"/>
  <c r="D38" i="10"/>
  <c r="C38" i="10"/>
  <c r="B38" i="10"/>
  <c r="N37" i="10"/>
  <c r="M37" i="10"/>
  <c r="L37" i="10"/>
  <c r="K37" i="10"/>
  <c r="J37" i="10"/>
  <c r="I37" i="10"/>
  <c r="G37" i="10"/>
  <c r="F37" i="10"/>
  <c r="E37" i="10"/>
  <c r="D37" i="10"/>
  <c r="C37" i="10"/>
  <c r="B37" i="10"/>
  <c r="H36" i="10"/>
  <c r="H35" i="10"/>
  <c r="H34" i="10"/>
  <c r="H33" i="10"/>
  <c r="H32" i="10"/>
  <c r="H31" i="10"/>
  <c r="H30" i="10"/>
  <c r="H29" i="10"/>
  <c r="H28" i="10"/>
  <c r="H27" i="10"/>
  <c r="H26" i="10"/>
  <c r="H25" i="10"/>
  <c r="H24" i="10"/>
  <c r="H23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10" i="10"/>
  <c r="H9" i="10"/>
  <c r="H8" i="10"/>
  <c r="H7" i="10"/>
  <c r="H6" i="10"/>
  <c r="H46" i="10" s="1"/>
  <c r="D1" i="10"/>
  <c r="N46" i="9"/>
  <c r="M46" i="9"/>
  <c r="L46" i="9"/>
  <c r="K46" i="9"/>
  <c r="J46" i="9"/>
  <c r="I46" i="9"/>
  <c r="G46" i="9"/>
  <c r="F46" i="9"/>
  <c r="E46" i="9"/>
  <c r="D46" i="9"/>
  <c r="C46" i="9"/>
  <c r="B46" i="9"/>
  <c r="N45" i="9"/>
  <c r="M45" i="9"/>
  <c r="L45" i="9"/>
  <c r="K45" i="9"/>
  <c r="J45" i="9"/>
  <c r="I45" i="9"/>
  <c r="G45" i="9"/>
  <c r="F45" i="9"/>
  <c r="E45" i="9"/>
  <c r="D45" i="9"/>
  <c r="C45" i="9"/>
  <c r="B45" i="9"/>
  <c r="N44" i="9"/>
  <c r="M44" i="9"/>
  <c r="L44" i="9"/>
  <c r="K44" i="9"/>
  <c r="J44" i="9"/>
  <c r="I44" i="9"/>
  <c r="G44" i="9"/>
  <c r="F44" i="9"/>
  <c r="E44" i="9"/>
  <c r="D44" i="9"/>
  <c r="C44" i="9"/>
  <c r="B44" i="9"/>
  <c r="N43" i="9"/>
  <c r="M43" i="9"/>
  <c r="L43" i="9"/>
  <c r="K43" i="9"/>
  <c r="J43" i="9"/>
  <c r="I43" i="9"/>
  <c r="G43" i="9"/>
  <c r="F43" i="9"/>
  <c r="E43" i="9"/>
  <c r="D43" i="9"/>
  <c r="C43" i="9"/>
  <c r="B43" i="9"/>
  <c r="N42" i="9"/>
  <c r="M42" i="9"/>
  <c r="L42" i="9"/>
  <c r="K42" i="9"/>
  <c r="J42" i="9"/>
  <c r="I42" i="9"/>
  <c r="G42" i="9"/>
  <c r="F42" i="9"/>
  <c r="E42" i="9"/>
  <c r="D42" i="9"/>
  <c r="C42" i="9"/>
  <c r="B42" i="9"/>
  <c r="N41" i="9"/>
  <c r="M41" i="9"/>
  <c r="L41" i="9"/>
  <c r="K41" i="9"/>
  <c r="J41" i="9"/>
  <c r="I41" i="9"/>
  <c r="G41" i="9"/>
  <c r="F41" i="9"/>
  <c r="E41" i="9"/>
  <c r="D41" i="9"/>
  <c r="C41" i="9"/>
  <c r="B41" i="9"/>
  <c r="N40" i="9"/>
  <c r="M40" i="9"/>
  <c r="L40" i="9"/>
  <c r="K40" i="9"/>
  <c r="J40" i="9"/>
  <c r="I40" i="9"/>
  <c r="G40" i="9"/>
  <c r="F40" i="9"/>
  <c r="E40" i="9"/>
  <c r="D40" i="9"/>
  <c r="C40" i="9"/>
  <c r="B40" i="9"/>
  <c r="N39" i="9"/>
  <c r="M39" i="9"/>
  <c r="L39" i="9"/>
  <c r="K39" i="9"/>
  <c r="J39" i="9"/>
  <c r="I39" i="9"/>
  <c r="G39" i="9"/>
  <c r="F39" i="9"/>
  <c r="E39" i="9"/>
  <c r="D39" i="9"/>
  <c r="C39" i="9"/>
  <c r="B39" i="9"/>
  <c r="N38" i="9"/>
  <c r="M38" i="9"/>
  <c r="L38" i="9"/>
  <c r="K38" i="9"/>
  <c r="J38" i="9"/>
  <c r="I38" i="9"/>
  <c r="G38" i="9"/>
  <c r="F38" i="9"/>
  <c r="E38" i="9"/>
  <c r="D38" i="9"/>
  <c r="C38" i="9"/>
  <c r="B38" i="9"/>
  <c r="N37" i="9"/>
  <c r="M37" i="9"/>
  <c r="L37" i="9"/>
  <c r="K37" i="9"/>
  <c r="J37" i="9"/>
  <c r="I37" i="9"/>
  <c r="G37" i="9"/>
  <c r="F37" i="9"/>
  <c r="E37" i="9"/>
  <c r="D37" i="9"/>
  <c r="C37" i="9"/>
  <c r="B37" i="9"/>
  <c r="H36" i="9"/>
  <c r="H35" i="9"/>
  <c r="H34" i="9"/>
  <c r="H33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D1" i="9"/>
  <c r="N46" i="8"/>
  <c r="M46" i="8"/>
  <c r="L46" i="8"/>
  <c r="K46" i="8"/>
  <c r="J46" i="8"/>
  <c r="I46" i="8"/>
  <c r="G46" i="8"/>
  <c r="F46" i="8"/>
  <c r="E46" i="8"/>
  <c r="D46" i="8"/>
  <c r="C46" i="8"/>
  <c r="B46" i="8"/>
  <c r="N45" i="8"/>
  <c r="M45" i="8"/>
  <c r="L45" i="8"/>
  <c r="K45" i="8"/>
  <c r="J45" i="8"/>
  <c r="I45" i="8"/>
  <c r="G45" i="8"/>
  <c r="F45" i="8"/>
  <c r="E45" i="8"/>
  <c r="D45" i="8"/>
  <c r="C45" i="8"/>
  <c r="B45" i="8"/>
  <c r="N44" i="8"/>
  <c r="M44" i="8"/>
  <c r="L44" i="8"/>
  <c r="K44" i="8"/>
  <c r="J44" i="8"/>
  <c r="I44" i="8"/>
  <c r="G44" i="8"/>
  <c r="F44" i="8"/>
  <c r="E44" i="8"/>
  <c r="D44" i="8"/>
  <c r="C44" i="8"/>
  <c r="B44" i="8"/>
  <c r="N43" i="8"/>
  <c r="M43" i="8"/>
  <c r="L43" i="8"/>
  <c r="K43" i="8"/>
  <c r="J43" i="8"/>
  <c r="I43" i="8"/>
  <c r="G43" i="8"/>
  <c r="F43" i="8"/>
  <c r="E43" i="8"/>
  <c r="D43" i="8"/>
  <c r="C43" i="8"/>
  <c r="B43" i="8"/>
  <c r="N42" i="8"/>
  <c r="M42" i="8"/>
  <c r="L42" i="8"/>
  <c r="K42" i="8"/>
  <c r="J42" i="8"/>
  <c r="I42" i="8"/>
  <c r="G42" i="8"/>
  <c r="F42" i="8"/>
  <c r="E42" i="8"/>
  <c r="D42" i="8"/>
  <c r="C42" i="8"/>
  <c r="B42" i="8"/>
  <c r="N41" i="8"/>
  <c r="M41" i="8"/>
  <c r="L41" i="8"/>
  <c r="K41" i="8"/>
  <c r="J41" i="8"/>
  <c r="I41" i="8"/>
  <c r="G41" i="8"/>
  <c r="F41" i="8"/>
  <c r="E41" i="8"/>
  <c r="D41" i="8"/>
  <c r="C41" i="8"/>
  <c r="B41" i="8"/>
  <c r="N40" i="8"/>
  <c r="M40" i="8"/>
  <c r="L40" i="8"/>
  <c r="K40" i="8"/>
  <c r="J40" i="8"/>
  <c r="I40" i="8"/>
  <c r="G40" i="8"/>
  <c r="F40" i="8"/>
  <c r="E40" i="8"/>
  <c r="D40" i="8"/>
  <c r="C40" i="8"/>
  <c r="B40" i="8"/>
  <c r="N39" i="8"/>
  <c r="M39" i="8"/>
  <c r="L39" i="8"/>
  <c r="K39" i="8"/>
  <c r="J39" i="8"/>
  <c r="I39" i="8"/>
  <c r="G39" i="8"/>
  <c r="F39" i="8"/>
  <c r="E39" i="8"/>
  <c r="D39" i="8"/>
  <c r="C39" i="8"/>
  <c r="B39" i="8"/>
  <c r="N38" i="8"/>
  <c r="M38" i="8"/>
  <c r="L38" i="8"/>
  <c r="K38" i="8"/>
  <c r="J38" i="8"/>
  <c r="I38" i="8"/>
  <c r="G38" i="8"/>
  <c r="F38" i="8"/>
  <c r="E38" i="8"/>
  <c r="D38" i="8"/>
  <c r="C38" i="8"/>
  <c r="B38" i="8"/>
  <c r="N37" i="8"/>
  <c r="M37" i="8"/>
  <c r="L37" i="8"/>
  <c r="K37" i="8"/>
  <c r="J37" i="8"/>
  <c r="I37" i="8"/>
  <c r="G37" i="8"/>
  <c r="F37" i="8"/>
  <c r="E37" i="8"/>
  <c r="D37" i="8"/>
  <c r="C37" i="8"/>
  <c r="B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H6" i="8"/>
  <c r="D1" i="8"/>
  <c r="N46" i="7"/>
  <c r="M46" i="7"/>
  <c r="L46" i="7"/>
  <c r="K46" i="7"/>
  <c r="J46" i="7"/>
  <c r="I46" i="7"/>
  <c r="G46" i="7"/>
  <c r="F46" i="7"/>
  <c r="E46" i="7"/>
  <c r="D46" i="7"/>
  <c r="C46" i="7"/>
  <c r="B46" i="7"/>
  <c r="N45" i="7"/>
  <c r="M45" i="7"/>
  <c r="L45" i="7"/>
  <c r="K45" i="7"/>
  <c r="J45" i="7"/>
  <c r="I45" i="7"/>
  <c r="G45" i="7"/>
  <c r="F45" i="7"/>
  <c r="E45" i="7"/>
  <c r="D45" i="7"/>
  <c r="C45" i="7"/>
  <c r="B45" i="7"/>
  <c r="N44" i="7"/>
  <c r="M44" i="7"/>
  <c r="L44" i="7"/>
  <c r="K44" i="7"/>
  <c r="J44" i="7"/>
  <c r="I44" i="7"/>
  <c r="G44" i="7"/>
  <c r="F44" i="7"/>
  <c r="E44" i="7"/>
  <c r="D44" i="7"/>
  <c r="C44" i="7"/>
  <c r="B44" i="7"/>
  <c r="N43" i="7"/>
  <c r="M43" i="7"/>
  <c r="L43" i="7"/>
  <c r="K43" i="7"/>
  <c r="J43" i="7"/>
  <c r="I43" i="7"/>
  <c r="G43" i="7"/>
  <c r="F43" i="7"/>
  <c r="E43" i="7"/>
  <c r="D43" i="7"/>
  <c r="C43" i="7"/>
  <c r="B43" i="7"/>
  <c r="N42" i="7"/>
  <c r="M42" i="7"/>
  <c r="L42" i="7"/>
  <c r="K42" i="7"/>
  <c r="J42" i="7"/>
  <c r="I42" i="7"/>
  <c r="G42" i="7"/>
  <c r="F42" i="7"/>
  <c r="E42" i="7"/>
  <c r="D42" i="7"/>
  <c r="C42" i="7"/>
  <c r="B42" i="7"/>
  <c r="N41" i="7"/>
  <c r="M41" i="7"/>
  <c r="L41" i="7"/>
  <c r="K41" i="7"/>
  <c r="J41" i="7"/>
  <c r="I41" i="7"/>
  <c r="G41" i="7"/>
  <c r="F41" i="7"/>
  <c r="E41" i="7"/>
  <c r="D41" i="7"/>
  <c r="C41" i="7"/>
  <c r="B41" i="7"/>
  <c r="N40" i="7"/>
  <c r="M40" i="7"/>
  <c r="L40" i="7"/>
  <c r="K40" i="7"/>
  <c r="J40" i="7"/>
  <c r="I40" i="7"/>
  <c r="G40" i="7"/>
  <c r="F40" i="7"/>
  <c r="E40" i="7"/>
  <c r="D40" i="7"/>
  <c r="C40" i="7"/>
  <c r="B40" i="7"/>
  <c r="N39" i="7"/>
  <c r="M39" i="7"/>
  <c r="L39" i="7"/>
  <c r="K39" i="7"/>
  <c r="J39" i="7"/>
  <c r="I39" i="7"/>
  <c r="G39" i="7"/>
  <c r="F39" i="7"/>
  <c r="E39" i="7"/>
  <c r="D39" i="7"/>
  <c r="C39" i="7"/>
  <c r="B39" i="7"/>
  <c r="N38" i="7"/>
  <c r="M38" i="7"/>
  <c r="L38" i="7"/>
  <c r="K38" i="7"/>
  <c r="J38" i="7"/>
  <c r="I38" i="7"/>
  <c r="G38" i="7"/>
  <c r="F38" i="7"/>
  <c r="E38" i="7"/>
  <c r="D38" i="7"/>
  <c r="C38" i="7"/>
  <c r="B38" i="7"/>
  <c r="N37" i="7"/>
  <c r="M37" i="7"/>
  <c r="L37" i="7"/>
  <c r="K37" i="7"/>
  <c r="J37" i="7"/>
  <c r="I37" i="7"/>
  <c r="G37" i="7"/>
  <c r="F37" i="7"/>
  <c r="E37" i="7"/>
  <c r="D37" i="7"/>
  <c r="C37" i="7"/>
  <c r="B37" i="7"/>
  <c r="H36" i="7"/>
  <c r="H35" i="7"/>
  <c r="H42" i="7" s="1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D1" i="7"/>
  <c r="N46" i="6"/>
  <c r="M46" i="6"/>
  <c r="L46" i="6"/>
  <c r="K46" i="6"/>
  <c r="J46" i="6"/>
  <c r="I46" i="6"/>
  <c r="G46" i="6"/>
  <c r="F46" i="6"/>
  <c r="E46" i="6"/>
  <c r="D46" i="6"/>
  <c r="C46" i="6"/>
  <c r="B46" i="6"/>
  <c r="N45" i="6"/>
  <c r="M45" i="6"/>
  <c r="L45" i="6"/>
  <c r="K45" i="6"/>
  <c r="J45" i="6"/>
  <c r="I45" i="6"/>
  <c r="G45" i="6"/>
  <c r="F45" i="6"/>
  <c r="E45" i="6"/>
  <c r="D45" i="6"/>
  <c r="C45" i="6"/>
  <c r="B45" i="6"/>
  <c r="N44" i="6"/>
  <c r="M44" i="6"/>
  <c r="L44" i="6"/>
  <c r="K44" i="6"/>
  <c r="J44" i="6"/>
  <c r="I44" i="6"/>
  <c r="G44" i="6"/>
  <c r="F44" i="6"/>
  <c r="E44" i="6"/>
  <c r="D44" i="6"/>
  <c r="C44" i="6"/>
  <c r="B44" i="6"/>
  <c r="N43" i="6"/>
  <c r="M43" i="6"/>
  <c r="L43" i="6"/>
  <c r="K43" i="6"/>
  <c r="J43" i="6"/>
  <c r="I43" i="6"/>
  <c r="G43" i="6"/>
  <c r="F43" i="6"/>
  <c r="E43" i="6"/>
  <c r="D43" i="6"/>
  <c r="C43" i="6"/>
  <c r="B43" i="6"/>
  <c r="N42" i="6"/>
  <c r="M42" i="6"/>
  <c r="L42" i="6"/>
  <c r="K42" i="6"/>
  <c r="J42" i="6"/>
  <c r="I42" i="6"/>
  <c r="G42" i="6"/>
  <c r="F42" i="6"/>
  <c r="E42" i="6"/>
  <c r="D42" i="6"/>
  <c r="C42" i="6"/>
  <c r="B42" i="6"/>
  <c r="N41" i="6"/>
  <c r="M41" i="6"/>
  <c r="L41" i="6"/>
  <c r="K41" i="6"/>
  <c r="J41" i="6"/>
  <c r="I41" i="6"/>
  <c r="G41" i="6"/>
  <c r="F41" i="6"/>
  <c r="E41" i="6"/>
  <c r="D41" i="6"/>
  <c r="C41" i="6"/>
  <c r="B41" i="6"/>
  <c r="N40" i="6"/>
  <c r="M40" i="6"/>
  <c r="L40" i="6"/>
  <c r="K40" i="6"/>
  <c r="J40" i="6"/>
  <c r="I40" i="6"/>
  <c r="G40" i="6"/>
  <c r="F40" i="6"/>
  <c r="E40" i="6"/>
  <c r="D40" i="6"/>
  <c r="C40" i="6"/>
  <c r="B40" i="6"/>
  <c r="N39" i="6"/>
  <c r="M39" i="6"/>
  <c r="L39" i="6"/>
  <c r="K39" i="6"/>
  <c r="J39" i="6"/>
  <c r="I39" i="6"/>
  <c r="G39" i="6"/>
  <c r="F39" i="6"/>
  <c r="E39" i="6"/>
  <c r="D39" i="6"/>
  <c r="C39" i="6"/>
  <c r="B39" i="6"/>
  <c r="N38" i="6"/>
  <c r="M38" i="6"/>
  <c r="L38" i="6"/>
  <c r="K38" i="6"/>
  <c r="J38" i="6"/>
  <c r="I38" i="6"/>
  <c r="G38" i="6"/>
  <c r="F38" i="6"/>
  <c r="E38" i="6"/>
  <c r="D38" i="6"/>
  <c r="C38" i="6"/>
  <c r="B38" i="6"/>
  <c r="N37" i="6"/>
  <c r="M37" i="6"/>
  <c r="L37" i="6"/>
  <c r="K37" i="6"/>
  <c r="J37" i="6"/>
  <c r="I37" i="6"/>
  <c r="G37" i="6"/>
  <c r="F37" i="6"/>
  <c r="E37" i="6"/>
  <c r="D37" i="6"/>
  <c r="C37" i="6"/>
  <c r="B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37" i="12" l="1"/>
  <c r="H46" i="9"/>
  <c r="H39" i="9"/>
  <c r="H45" i="12"/>
  <c r="H43" i="8"/>
  <c r="H41" i="9"/>
  <c r="H42" i="8"/>
  <c r="H45" i="8"/>
  <c r="H42" i="15"/>
  <c r="H44" i="11"/>
  <c r="H44" i="13"/>
  <c r="H38" i="15"/>
  <c r="H37" i="15"/>
  <c r="H44" i="7"/>
  <c r="H38" i="7"/>
  <c r="H41" i="7"/>
  <c r="H46" i="17"/>
  <c r="H40" i="17"/>
  <c r="H43" i="17"/>
  <c r="H45" i="17"/>
  <c r="H38" i="17"/>
  <c r="H44" i="17"/>
  <c r="H39" i="17"/>
  <c r="H42" i="17"/>
  <c r="H41" i="17"/>
  <c r="H37" i="17"/>
  <c r="H41" i="16"/>
  <c r="H42" i="16"/>
  <c r="H45" i="16"/>
  <c r="H38" i="16"/>
  <c r="H40" i="16"/>
  <c r="H43" i="16"/>
  <c r="H46" i="16"/>
  <c r="H37" i="16"/>
  <c r="H39" i="16"/>
  <c r="H44" i="16"/>
  <c r="H43" i="15"/>
  <c r="H44" i="15"/>
  <c r="H39" i="15"/>
  <c r="H40" i="15"/>
  <c r="H46" i="15"/>
  <c r="H41" i="15"/>
  <c r="H45" i="15"/>
  <c r="H38" i="14"/>
  <c r="H41" i="14"/>
  <c r="H45" i="14"/>
  <c r="H40" i="14"/>
  <c r="H46" i="14"/>
  <c r="H37" i="14"/>
  <c r="H39" i="14"/>
  <c r="H42" i="14"/>
  <c r="H44" i="14"/>
  <c r="H43" i="14"/>
  <c r="H43" i="13"/>
  <c r="H37" i="13"/>
  <c r="H39" i="13"/>
  <c r="H42" i="13"/>
  <c r="H38" i="13"/>
  <c r="H40" i="13"/>
  <c r="H46" i="13"/>
  <c r="H41" i="13"/>
  <c r="H45" i="13"/>
  <c r="H40" i="12"/>
  <c r="H43" i="12"/>
  <c r="H46" i="12"/>
  <c r="H41" i="12"/>
  <c r="H44" i="12"/>
  <c r="H38" i="12"/>
  <c r="H39" i="12"/>
  <c r="H42" i="12"/>
  <c r="H37" i="11"/>
  <c r="H42" i="11"/>
  <c r="H43" i="11"/>
  <c r="H39" i="11"/>
  <c r="H38" i="11"/>
  <c r="H40" i="11"/>
  <c r="H46" i="11"/>
  <c r="H41" i="11"/>
  <c r="H45" i="11"/>
  <c r="H43" i="10"/>
  <c r="H38" i="10"/>
  <c r="H40" i="10"/>
  <c r="H41" i="10"/>
  <c r="H45" i="10"/>
  <c r="H37" i="10"/>
  <c r="H39" i="10"/>
  <c r="H42" i="10"/>
  <c r="H44" i="10"/>
  <c r="H45" i="9"/>
  <c r="H40" i="9"/>
  <c r="H38" i="9"/>
  <c r="H42" i="9"/>
  <c r="H43" i="9"/>
  <c r="H37" i="9"/>
  <c r="H44" i="9"/>
  <c r="H39" i="8"/>
  <c r="H44" i="8"/>
  <c r="H38" i="8"/>
  <c r="H40" i="8"/>
  <c r="H46" i="8"/>
  <c r="H37" i="8"/>
  <c r="H41" i="8"/>
  <c r="H39" i="7"/>
  <c r="H43" i="7"/>
  <c r="H40" i="7"/>
  <c r="H46" i="7"/>
  <c r="H37" i="7"/>
  <c r="H45" i="7"/>
  <c r="H46" i="6"/>
  <c r="H38" i="6"/>
  <c r="H43" i="6"/>
  <c r="H40" i="6"/>
  <c r="H41" i="6"/>
  <c r="H45" i="6"/>
  <c r="H37" i="6"/>
  <c r="H39" i="6"/>
  <c r="H42" i="6"/>
  <c r="H44" i="6"/>
</calcChain>
</file>

<file path=xl/sharedStrings.xml><?xml version="1.0" encoding="utf-8"?>
<sst xmlns="http://schemas.openxmlformats.org/spreadsheetml/2006/main" count="610" uniqueCount="91">
  <si>
    <t>vítr</t>
  </si>
  <si>
    <t>oblačnost</t>
  </si>
  <si>
    <t>stav počasí</t>
  </si>
  <si>
    <t>stav půdy</t>
  </si>
  <si>
    <t>směr</t>
  </si>
  <si>
    <t>m/sec</t>
  </si>
  <si>
    <t>leden</t>
  </si>
  <si>
    <t>únor</t>
  </si>
  <si>
    <t>březen</t>
  </si>
  <si>
    <t>Leden</t>
  </si>
  <si>
    <t xml:space="preserve">Stanice Mořkov </t>
  </si>
  <si>
    <t>max.</t>
  </si>
  <si>
    <t>mm</t>
  </si>
  <si>
    <t>datum</t>
  </si>
  <si>
    <t>Teplota  C</t>
  </si>
  <si>
    <t>srážky</t>
  </si>
  <si>
    <t>relativní vlhkost</t>
  </si>
  <si>
    <t>sníh</t>
  </si>
  <si>
    <t>Datum</t>
  </si>
  <si>
    <t>min.21</t>
  </si>
  <si>
    <t>min. př.</t>
  </si>
  <si>
    <t>průměr</t>
  </si>
  <si>
    <t>nový</t>
  </si>
  <si>
    <t>celkem</t>
  </si>
  <si>
    <t>rychlost</t>
  </si>
  <si>
    <t>pent.1</t>
  </si>
  <si>
    <t>dek.1</t>
  </si>
  <si>
    <t>dek. 1</t>
  </si>
  <si>
    <t>měsíc</t>
  </si>
  <si>
    <t>Únor</t>
  </si>
  <si>
    <t>Stanice Mořkov</t>
  </si>
  <si>
    <t>celk.</t>
  </si>
  <si>
    <t>pent.   1</t>
  </si>
  <si>
    <t>dek.    1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</si>
  <si>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</si>
  <si>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</si>
  <si>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</si>
  <si>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</si>
  <si>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</si>
  <si>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</si>
  <si>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</si>
  <si>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</si>
  <si>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</si>
  <si>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</si>
  <si>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prosinec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</si>
  <si>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</si>
  <si>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</si>
  <si>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</si>
  <si>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</si>
  <si>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</si>
  <si>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</si>
  <si>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</si>
  <si>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</si>
  <si>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rok 2021</t>
  </si>
  <si>
    <t>maximum</t>
  </si>
  <si>
    <t>11.9.</t>
  </si>
  <si>
    <t>minimum</t>
  </si>
  <si>
    <t>22.11.</t>
  </si>
  <si>
    <t>Denní teplotní rozdíly (Tmax-Tmin)</t>
  </si>
  <si>
    <t>Denní rozdíly maximálních a minimálních přízemních teplot ( Tmax. Příz.- Tmin příz.)</t>
  </si>
  <si>
    <t>6.9.</t>
  </si>
  <si>
    <t>5.12.</t>
  </si>
  <si>
    <t>21.6.</t>
  </si>
  <si>
    <t>18.1.</t>
  </si>
  <si>
    <t>Maximální a minimální přízemní teploty.</t>
  </si>
  <si>
    <t>Teplota</t>
  </si>
  <si>
    <t>Mořkov</t>
  </si>
  <si>
    <t>Sm. kraj</t>
  </si>
  <si>
    <t>ČR</t>
  </si>
  <si>
    <t>Klementinum</t>
  </si>
  <si>
    <t>normál</t>
  </si>
  <si>
    <t>skut,</t>
  </si>
  <si>
    <t>odch.</t>
  </si>
  <si>
    <t>hodnocemí</t>
  </si>
  <si>
    <t>N</t>
  </si>
  <si>
    <t>pod</t>
  </si>
  <si>
    <t>SP</t>
  </si>
  <si>
    <t>SN</t>
  </si>
  <si>
    <t>MN</t>
  </si>
  <si>
    <t>nad</t>
  </si>
  <si>
    <t>Srážky</t>
  </si>
  <si>
    <t>%</t>
  </si>
  <si>
    <t xml:space="preserve">Legenda </t>
  </si>
  <si>
    <t>mimořádně nadnormální</t>
  </si>
  <si>
    <t>silně nadnormální</t>
  </si>
  <si>
    <t>nadnormální</t>
  </si>
  <si>
    <t>MP</t>
  </si>
  <si>
    <t>normální</t>
  </si>
  <si>
    <t>podnormální</t>
  </si>
  <si>
    <t>silně podnormální</t>
  </si>
  <si>
    <t>mimořádně podnormální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</si>
</sst>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4"/>
      <name val="Arial CE"/>
      <family val="2"/>
      <charset val="238"/>
    </font>
    <font>
      <b/>
      <sz val="12"/>
      <name val="Arial CE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sz val="8"/>
      <name val="Arial CE"/>
      <family val="2"/>
      <charset val="238"/>
    </font>
    <font>
      <sz val="10"/>
      <name val="Times New Roman CE"/>
      <charset val="238"/>
    </font>
    <font>
      <sz val="12"/>
      <name val="Arial CE"/>
      <family val="2"/>
      <charset val="238"/>
    </font>
    <font>
      <b/>
      <sz val="14"/>
      <name val="Arial CE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8" fillId="0" borderId="0"/>
    <xf numFmtId="43" fontId="2" fillId="0" borderId="0" applyFont="0" applyFill="0" applyBorder="0" applyAlignment="0" applyProtection="0"/>
  </cellStyleXfs>
  <cellXfs count="298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1" fontId="0" fillId="0" borderId="16" xfId="0" applyNumberFormat="1" applyBorder="1"/>
    <xf numFmtId="1" fontId="0" fillId="0" borderId="17" xfId="0" applyNumberFormat="1" applyBorder="1"/>
    <xf numFmtId="1" fontId="0" fillId="0" borderId="18" xfId="0" applyNumberFormat="1" applyBorder="1"/>
    <xf numFmtId="1" fontId="0" fillId="0" borderId="5" xfId="0" applyNumberFormat="1" applyBorder="1"/>
    <xf numFmtId="1" fontId="0" fillId="0" borderId="3" xfId="0" applyNumberForma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1" fontId="0" fillId="0" borderId="19" xfId="0" applyNumberFormat="1" applyBorder="1"/>
    <xf numFmtId="1" fontId="0" fillId="0" borderId="20" xfId="0" applyNumberFormat="1" applyBorder="1"/>
    <xf numFmtId="1" fontId="0" fillId="0" borderId="21" xfId="0" applyNumberFormat="1" applyBorder="1"/>
    <xf numFmtId="0" fontId="0" fillId="0" borderId="21" xfId="0" applyBorder="1"/>
    <xf numFmtId="0" fontId="0" fillId="0" borderId="22" xfId="0" applyBorder="1"/>
    <xf numFmtId="0" fontId="0" fillId="0" borderId="20" xfId="0" applyBorder="1"/>
    <xf numFmtId="1" fontId="0" fillId="0" borderId="23" xfId="0" applyNumberFormat="1" applyBorder="1"/>
    <xf numFmtId="1" fontId="0" fillId="0" borderId="24" xfId="0" applyNumberFormat="1" applyBorder="1"/>
    <xf numFmtId="1" fontId="0" fillId="0" borderId="8" xfId="0" applyNumberFormat="1" applyBorder="1"/>
    <xf numFmtId="1" fontId="0" fillId="0" borderId="9" xfId="0" applyNumberFormat="1" applyBorder="1"/>
    <xf numFmtId="1" fontId="0" fillId="0" borderId="25" xfId="0" applyNumberFormat="1" applyBorder="1"/>
    <xf numFmtId="1" fontId="0" fillId="0" borderId="26" xfId="0" applyNumberFormat="1" applyBorder="1"/>
    <xf numFmtId="1" fontId="0" fillId="0" borderId="6" xfId="0" applyNumberFormat="1" applyBorder="1"/>
    <xf numFmtId="1" fontId="0" fillId="0" borderId="7" xfId="0" applyNumberFormat="1" applyBorder="1"/>
    <xf numFmtId="1" fontId="0" fillId="0" borderId="27" xfId="0" applyNumberFormat="1" applyBorder="1"/>
    <xf numFmtId="1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0" fillId="0" borderId="27" xfId="0" applyBorder="1"/>
    <xf numFmtId="1" fontId="0" fillId="0" borderId="30" xfId="0" applyNumberFormat="1" applyBorder="1"/>
    <xf numFmtId="1" fontId="0" fillId="0" borderId="31" xfId="0" applyNumberFormat="1" applyBorder="1"/>
    <xf numFmtId="0" fontId="0" fillId="0" borderId="31" xfId="0" applyBorder="1"/>
    <xf numFmtId="0" fontId="0" fillId="0" borderId="32" xfId="0" applyBorder="1"/>
    <xf numFmtId="0" fontId="0" fillId="0" borderId="30" xfId="0" applyBorder="1"/>
    <xf numFmtId="1" fontId="1" fillId="0" borderId="24" xfId="0" applyNumberFormat="1" applyFont="1" applyBorder="1"/>
    <xf numFmtId="1" fontId="1" fillId="0" borderId="8" xfId="0" applyNumberFormat="1" applyFont="1" applyBorder="1"/>
    <xf numFmtId="0" fontId="3" fillId="0" borderId="0" xfId="1" applyFont="1"/>
    <xf numFmtId="0" fontId="4" fillId="0" borderId="0" xfId="1" applyFont="1"/>
    <xf numFmtId="0" fontId="5" fillId="0" borderId="0" xfId="1" applyFont="1"/>
    <xf numFmtId="0" fontId="5" fillId="0" borderId="34" xfId="1" applyFont="1" applyBorder="1"/>
    <xf numFmtId="0" fontId="7" fillId="0" borderId="0" xfId="1" applyFont="1"/>
    <xf numFmtId="0" fontId="7" fillId="0" borderId="35" xfId="1" applyFont="1" applyBorder="1"/>
    <xf numFmtId="0" fontId="7" fillId="0" borderId="36" xfId="1" applyFont="1" applyBorder="1"/>
    <xf numFmtId="0" fontId="7" fillId="0" borderId="37" xfId="1" applyFont="1" applyBorder="1"/>
    <xf numFmtId="0" fontId="5" fillId="0" borderId="38" xfId="1" applyFont="1" applyBorder="1"/>
    <xf numFmtId="0" fontId="5" fillId="0" borderId="2" xfId="1" applyFont="1" applyBorder="1"/>
    <xf numFmtId="0" fontId="5" fillId="0" borderId="40" xfId="1" applyFont="1" applyBorder="1"/>
    <xf numFmtId="0" fontId="7" fillId="0" borderId="1" xfId="1" applyFont="1" applyBorder="1"/>
    <xf numFmtId="0" fontId="7" fillId="0" borderId="2" xfId="1" applyFont="1" applyBorder="1"/>
    <xf numFmtId="0" fontId="7" fillId="0" borderId="42" xfId="1" applyFont="1" applyBorder="1"/>
    <xf numFmtId="0" fontId="7" fillId="0" borderId="44" xfId="1" applyFont="1" applyBorder="1"/>
    <xf numFmtId="0" fontId="7" fillId="0" borderId="17" xfId="1" applyFont="1" applyBorder="1"/>
    <xf numFmtId="0" fontId="5" fillId="0" borderId="47" xfId="1" applyFont="1" applyBorder="1"/>
    <xf numFmtId="0" fontId="5" fillId="0" borderId="48" xfId="1" applyFont="1" applyBorder="1"/>
    <xf numFmtId="0" fontId="5" fillId="0" borderId="33" xfId="1" applyFont="1" applyBorder="1"/>
    <xf numFmtId="0" fontId="5" fillId="0" borderId="49" xfId="1" applyFont="1" applyBorder="1"/>
    <xf numFmtId="0" fontId="7" fillId="0" borderId="28" xfId="1" applyFont="1" applyBorder="1"/>
    <xf numFmtId="0" fontId="7" fillId="0" borderId="29" xfId="1" applyFont="1" applyBorder="1"/>
    <xf numFmtId="0" fontId="7" fillId="0" borderId="27" xfId="1" applyFont="1" applyBorder="1"/>
    <xf numFmtId="0" fontId="7" fillId="0" borderId="24" xfId="1" applyFont="1" applyBorder="1"/>
    <xf numFmtId="0" fontId="5" fillId="0" borderId="29" xfId="1" applyFont="1" applyBorder="1"/>
    <xf numFmtId="0" fontId="7" fillId="0" borderId="49" xfId="1" applyFont="1" applyBorder="1"/>
    <xf numFmtId="0" fontId="5" fillId="0" borderId="45" xfId="1" applyFont="1" applyBorder="1"/>
    <xf numFmtId="0" fontId="5" fillId="0" borderId="11" xfId="1" applyFont="1" applyBorder="1"/>
    <xf numFmtId="164" fontId="5" fillId="0" borderId="39" xfId="2" applyNumberFormat="1" applyFont="1" applyBorder="1"/>
    <xf numFmtId="164" fontId="5" fillId="0" borderId="43" xfId="2" applyNumberFormat="1" applyFont="1" applyBorder="1"/>
    <xf numFmtId="164" fontId="2" fillId="0" borderId="41" xfId="1" applyNumberFormat="1" applyBorder="1"/>
    <xf numFmtId="164" fontId="5" fillId="0" borderId="44" xfId="2" applyNumberFormat="1" applyFont="1" applyBorder="1"/>
    <xf numFmtId="1" fontId="5" fillId="0" borderId="52" xfId="2" applyNumberFormat="1" applyFont="1" applyBorder="1"/>
    <xf numFmtId="1" fontId="5" fillId="0" borderId="39" xfId="2" applyNumberFormat="1" applyFont="1" applyBorder="1"/>
    <xf numFmtId="1" fontId="5" fillId="0" borderId="43" xfId="2" applyNumberFormat="1" applyFont="1" applyBorder="1"/>
    <xf numFmtId="1" fontId="5" fillId="0" borderId="38" xfId="2" applyNumberFormat="1" applyFont="1" applyBorder="1"/>
    <xf numFmtId="1" fontId="5" fillId="0" borderId="40" xfId="2" applyNumberFormat="1" applyFont="1" applyBorder="1"/>
    <xf numFmtId="164" fontId="5" fillId="0" borderId="15" xfId="1" applyNumberFormat="1" applyFont="1" applyBorder="1"/>
    <xf numFmtId="164" fontId="5" fillId="0" borderId="13" xfId="1" applyNumberFormat="1" applyFont="1" applyBorder="1"/>
    <xf numFmtId="164" fontId="5" fillId="0" borderId="39" xfId="1" applyNumberFormat="1" applyFont="1" applyBorder="1"/>
    <xf numFmtId="164" fontId="5" fillId="0" borderId="0" xfId="1" applyNumberFormat="1" applyFont="1"/>
    <xf numFmtId="0" fontId="7" fillId="0" borderId="53" xfId="1" applyFont="1" applyBorder="1"/>
    <xf numFmtId="1" fontId="7" fillId="0" borderId="38" xfId="2" applyNumberFormat="1" applyFont="1" applyBorder="1"/>
    <xf numFmtId="1" fontId="7" fillId="0" borderId="39" xfId="2" applyNumberFormat="1" applyFont="1" applyBorder="1"/>
    <xf numFmtId="1" fontId="7" fillId="0" borderId="40" xfId="2" applyNumberFormat="1" applyFont="1" applyBorder="1"/>
    <xf numFmtId="1" fontId="7" fillId="2" borderId="52" xfId="2" applyNumberFormat="1" applyFont="1" applyFill="1" applyBorder="1"/>
    <xf numFmtId="1" fontId="7" fillId="2" borderId="39" xfId="2" applyNumberFormat="1" applyFont="1" applyFill="1" applyBorder="1"/>
    <xf numFmtId="1" fontId="7" fillId="2" borderId="43" xfId="2" applyNumberFormat="1" applyFont="1" applyFill="1" applyBorder="1"/>
    <xf numFmtId="1" fontId="7" fillId="0" borderId="52" xfId="2" applyNumberFormat="1" applyFont="1" applyBorder="1"/>
    <xf numFmtId="164" fontId="5" fillId="0" borderId="15" xfId="2" applyNumberFormat="1" applyFont="1" applyBorder="1"/>
    <xf numFmtId="164" fontId="5" fillId="0" borderId="12" xfId="2" applyNumberFormat="1" applyFont="1" applyBorder="1"/>
    <xf numFmtId="164" fontId="5" fillId="0" borderId="53" xfId="1" applyNumberFormat="1" applyFont="1" applyBorder="1"/>
    <xf numFmtId="164" fontId="5" fillId="0" borderId="53" xfId="2" applyNumberFormat="1" applyFont="1" applyBorder="1"/>
    <xf numFmtId="1" fontId="5" fillId="0" borderId="14" xfId="2" applyNumberFormat="1" applyFont="1" applyBorder="1"/>
    <xf numFmtId="1" fontId="5" fillId="0" borderId="15" xfId="2" applyNumberFormat="1" applyFont="1" applyBorder="1"/>
    <xf numFmtId="1" fontId="5" fillId="0" borderId="12" xfId="2" applyNumberFormat="1" applyFont="1" applyBorder="1"/>
    <xf numFmtId="1" fontId="5" fillId="0" borderId="11" xfId="2" applyNumberFormat="1" applyFont="1" applyBorder="1"/>
    <xf numFmtId="1" fontId="5" fillId="0" borderId="13" xfId="2" applyNumberFormat="1" applyFont="1" applyBorder="1"/>
    <xf numFmtId="164" fontId="5" fillId="0" borderId="11" xfId="1" applyNumberFormat="1" applyFont="1" applyBorder="1"/>
    <xf numFmtId="1" fontId="7" fillId="0" borderId="11" xfId="2" applyNumberFormat="1" applyFont="1" applyBorder="1"/>
    <xf numFmtId="1" fontId="7" fillId="0" borderId="15" xfId="2" applyNumberFormat="1" applyFont="1" applyBorder="1"/>
    <xf numFmtId="1" fontId="7" fillId="0" borderId="13" xfId="2" applyNumberFormat="1" applyFont="1" applyBorder="1"/>
    <xf numFmtId="1" fontId="7" fillId="2" borderId="14" xfId="2" applyNumberFormat="1" applyFont="1" applyFill="1" applyBorder="1"/>
    <xf numFmtId="1" fontId="7" fillId="2" borderId="15" xfId="2" applyNumberFormat="1" applyFont="1" applyFill="1" applyBorder="1"/>
    <xf numFmtId="1" fontId="7" fillId="2" borderId="12" xfId="2" applyNumberFormat="1" applyFont="1" applyFill="1" applyBorder="1"/>
    <xf numFmtId="1" fontId="7" fillId="0" borderId="14" xfId="2" applyNumberFormat="1" applyFont="1" applyBorder="1"/>
    <xf numFmtId="164" fontId="5" fillId="0" borderId="48" xfId="1" applyNumberFormat="1" applyFont="1" applyBorder="1"/>
    <xf numFmtId="164" fontId="5" fillId="0" borderId="47" xfId="1" applyNumberFormat="1" applyFont="1" applyBorder="1"/>
    <xf numFmtId="164" fontId="5" fillId="0" borderId="44" xfId="1" applyNumberFormat="1" applyFont="1" applyBorder="1"/>
    <xf numFmtId="164" fontId="5" fillId="0" borderId="40" xfId="1" applyNumberFormat="1" applyFont="1" applyBorder="1"/>
    <xf numFmtId="164" fontId="5" fillId="0" borderId="48" xfId="2" applyNumberFormat="1" applyFont="1" applyBorder="1"/>
    <xf numFmtId="164" fontId="5" fillId="0" borderId="55" xfId="2" applyNumberFormat="1" applyFont="1" applyBorder="1"/>
    <xf numFmtId="164" fontId="5" fillId="0" borderId="49" xfId="1" applyNumberFormat="1" applyFont="1" applyBorder="1"/>
    <xf numFmtId="164" fontId="5" fillId="0" borderId="49" xfId="2" applyNumberFormat="1" applyFont="1" applyBorder="1"/>
    <xf numFmtId="1" fontId="5" fillId="0" borderId="57" xfId="2" applyNumberFormat="1" applyFont="1" applyBorder="1"/>
    <xf numFmtId="1" fontId="5" fillId="0" borderId="48" xfId="2" applyNumberFormat="1" applyFont="1" applyBorder="1"/>
    <xf numFmtId="1" fontId="5" fillId="0" borderId="55" xfId="2" applyNumberFormat="1" applyFont="1" applyBorder="1"/>
    <xf numFmtId="1" fontId="5" fillId="0" borderId="47" xfId="2" applyNumberFormat="1" applyFont="1" applyBorder="1"/>
    <xf numFmtId="1" fontId="5" fillId="0" borderId="58" xfId="2" applyNumberFormat="1" applyFont="1" applyBorder="1"/>
    <xf numFmtId="1" fontId="7" fillId="0" borderId="47" xfId="2" applyNumberFormat="1" applyFont="1" applyBorder="1"/>
    <xf numFmtId="1" fontId="7" fillId="0" borderId="48" xfId="2" applyNumberFormat="1" applyFont="1" applyBorder="1"/>
    <xf numFmtId="1" fontId="7" fillId="0" borderId="58" xfId="2" applyNumberFormat="1" applyFont="1" applyBorder="1"/>
    <xf numFmtId="1" fontId="7" fillId="2" borderId="57" xfId="2" applyNumberFormat="1" applyFont="1" applyFill="1" applyBorder="1"/>
    <xf numFmtId="1" fontId="7" fillId="2" borderId="48" xfId="2" applyNumberFormat="1" applyFont="1" applyFill="1" applyBorder="1"/>
    <xf numFmtId="1" fontId="7" fillId="2" borderId="55" xfId="2" applyNumberFormat="1" applyFont="1" applyFill="1" applyBorder="1"/>
    <xf numFmtId="1" fontId="7" fillId="0" borderId="57" xfId="2" applyNumberFormat="1" applyFont="1" applyBorder="1"/>
    <xf numFmtId="164" fontId="6" fillId="0" borderId="39" xfId="2" applyNumberFormat="1" applyFont="1" applyBorder="1"/>
    <xf numFmtId="0" fontId="5" fillId="0" borderId="58" xfId="1" applyFont="1" applyBorder="1"/>
    <xf numFmtId="0" fontId="7" fillId="0" borderId="11" xfId="1" applyFont="1" applyBorder="1"/>
    <xf numFmtId="1" fontId="5" fillId="0" borderId="0" xfId="1" applyNumberFormat="1" applyFont="1"/>
    <xf numFmtId="1" fontId="5" fillId="0" borderId="12" xfId="1" applyNumberFormat="1" applyFont="1" applyBorder="1"/>
    <xf numFmtId="164" fontId="5" fillId="0" borderId="34" xfId="1" applyNumberFormat="1" applyFont="1" applyBorder="1"/>
    <xf numFmtId="1" fontId="5" fillId="0" borderId="34" xfId="1" applyNumberFormat="1" applyFont="1" applyBorder="1"/>
    <xf numFmtId="1" fontId="5" fillId="0" borderId="55" xfId="1" applyNumberFormat="1" applyFont="1" applyBorder="1"/>
    <xf numFmtId="164" fontId="5" fillId="0" borderId="56" xfId="1" applyNumberFormat="1" applyFont="1" applyBorder="1"/>
    <xf numFmtId="164" fontId="5" fillId="0" borderId="50" xfId="1" applyNumberFormat="1" applyFont="1" applyBorder="1"/>
    <xf numFmtId="164" fontId="5" fillId="0" borderId="59" xfId="1" applyNumberFormat="1" applyFont="1" applyBorder="1"/>
    <xf numFmtId="1" fontId="5" fillId="0" borderId="56" xfId="1" applyNumberFormat="1" applyFont="1" applyBorder="1"/>
    <xf numFmtId="1" fontId="5" fillId="0" borderId="51" xfId="1" applyNumberFormat="1" applyFont="1" applyBorder="1"/>
    <xf numFmtId="164" fontId="5" fillId="0" borderId="45" xfId="1" applyNumberFormat="1" applyFont="1" applyBorder="1"/>
    <xf numFmtId="164" fontId="5" fillId="0" borderId="46" xfId="1" applyNumberFormat="1" applyFont="1" applyBorder="1"/>
    <xf numFmtId="0" fontId="9" fillId="0" borderId="0" xfId="1" applyFont="1"/>
    <xf numFmtId="164" fontId="9" fillId="0" borderId="0" xfId="1" applyNumberFormat="1" applyFont="1"/>
    <xf numFmtId="0" fontId="9" fillId="0" borderId="11" xfId="1" applyFont="1" applyBorder="1"/>
    <xf numFmtId="0" fontId="9" fillId="0" borderId="47" xfId="1" applyFont="1" applyBorder="1"/>
    <xf numFmtId="164" fontId="9" fillId="0" borderId="0" xfId="1" applyNumberFormat="1" applyFont="1" applyAlignment="1">
      <alignment horizontal="right"/>
    </xf>
    <xf numFmtId="164" fontId="9" fillId="0" borderId="15" xfId="1" applyNumberFormat="1" applyFont="1" applyBorder="1" applyAlignment="1">
      <alignment horizontal="right"/>
    </xf>
    <xf numFmtId="164" fontId="9" fillId="0" borderId="13" xfId="1" applyNumberFormat="1" applyFont="1" applyBorder="1"/>
    <xf numFmtId="1" fontId="5" fillId="0" borderId="14" xfId="1" applyNumberFormat="1" applyFont="1" applyBorder="1"/>
    <xf numFmtId="1" fontId="5" fillId="0" borderId="15" xfId="1" applyNumberFormat="1" applyFont="1" applyBorder="1"/>
    <xf numFmtId="1" fontId="5" fillId="0" borderId="13" xfId="1" applyNumberFormat="1" applyFont="1" applyBorder="1"/>
    <xf numFmtId="0" fontId="7" fillId="0" borderId="15" xfId="1" applyFont="1" applyBorder="1"/>
    <xf numFmtId="0" fontId="7" fillId="0" borderId="13" xfId="1" applyFont="1" applyBorder="1"/>
    <xf numFmtId="164" fontId="9" fillId="0" borderId="54" xfId="1" applyNumberFormat="1" applyFont="1" applyBorder="1"/>
    <xf numFmtId="164" fontId="9" fillId="0" borderId="34" xfId="1" applyNumberFormat="1" applyFont="1" applyBorder="1"/>
    <xf numFmtId="164" fontId="9" fillId="0" borderId="48" xfId="1" applyNumberFormat="1" applyFont="1" applyBorder="1"/>
    <xf numFmtId="164" fontId="9" fillId="0" borderId="58" xfId="1" applyNumberFormat="1" applyFont="1" applyBorder="1"/>
    <xf numFmtId="1" fontId="5" fillId="0" borderId="57" xfId="1" applyNumberFormat="1" applyFont="1" applyBorder="1"/>
    <xf numFmtId="1" fontId="5" fillId="0" borderId="48" xfId="1" applyNumberFormat="1" applyFont="1" applyBorder="1"/>
    <xf numFmtId="1" fontId="5" fillId="0" borderId="58" xfId="1" applyNumberFormat="1" applyFont="1" applyBorder="1"/>
    <xf numFmtId="0" fontId="7" fillId="0" borderId="48" xfId="1" applyFont="1" applyBorder="1"/>
    <xf numFmtId="0" fontId="7" fillId="0" borderId="58" xfId="1" applyFont="1" applyBorder="1"/>
    <xf numFmtId="164" fontId="9" fillId="0" borderId="15" xfId="1" applyNumberFormat="1" applyFont="1" applyBorder="1"/>
    <xf numFmtId="164" fontId="9" fillId="0" borderId="40" xfId="1" applyNumberFormat="1" applyFont="1" applyBorder="1"/>
    <xf numFmtId="164" fontId="9" fillId="0" borderId="39" xfId="1" applyNumberFormat="1" applyFont="1" applyBorder="1"/>
    <xf numFmtId="164" fontId="7" fillId="0" borderId="14" xfId="1" applyNumberFormat="1" applyFont="1" applyBorder="1"/>
    <xf numFmtId="164" fontId="7" fillId="0" borderId="15" xfId="1" applyNumberFormat="1" applyFont="1" applyBorder="1"/>
    <xf numFmtId="164" fontId="7" fillId="0" borderId="13" xfId="1" applyNumberFormat="1" applyFont="1" applyBorder="1"/>
    <xf numFmtId="0" fontId="5" fillId="0" borderId="15" xfId="1" applyFont="1" applyBorder="1"/>
    <xf numFmtId="0" fontId="9" fillId="0" borderId="38" xfId="1" applyFont="1" applyBorder="1"/>
    <xf numFmtId="164" fontId="9" fillId="0" borderId="36" xfId="1" applyNumberFormat="1" applyFont="1" applyBorder="1"/>
    <xf numFmtId="164" fontId="7" fillId="0" borderId="36" xfId="1" applyNumberFormat="1" applyFont="1" applyBorder="1"/>
    <xf numFmtId="164" fontId="7" fillId="0" borderId="43" xfId="1" applyNumberFormat="1" applyFont="1" applyBorder="1"/>
    <xf numFmtId="164" fontId="7" fillId="0" borderId="40" xfId="1" applyNumberFormat="1" applyFont="1" applyBorder="1"/>
    <xf numFmtId="164" fontId="7" fillId="0" borderId="0" xfId="1" applyNumberFormat="1" applyFont="1"/>
    <xf numFmtId="164" fontId="7" fillId="0" borderId="12" xfId="1" applyNumberFormat="1" applyFont="1" applyBorder="1"/>
    <xf numFmtId="164" fontId="7" fillId="0" borderId="34" xfId="1" applyNumberFormat="1" applyFont="1" applyBorder="1"/>
    <xf numFmtId="164" fontId="7" fillId="0" borderId="55" xfId="1" applyNumberFormat="1" applyFont="1" applyBorder="1"/>
    <xf numFmtId="164" fontId="7" fillId="0" borderId="58" xfId="1" applyNumberFormat="1" applyFont="1" applyBorder="1"/>
    <xf numFmtId="164" fontId="7" fillId="0" borderId="48" xfId="1" applyNumberFormat="1" applyFont="1" applyBorder="1"/>
    <xf numFmtId="0" fontId="9" fillId="0" borderId="45" xfId="1" applyFont="1" applyBorder="1"/>
    <xf numFmtId="164" fontId="9" fillId="0" borderId="56" xfId="1" applyNumberFormat="1" applyFont="1" applyBorder="1"/>
    <xf numFmtId="164" fontId="9" fillId="0" borderId="50" xfId="1" applyNumberFormat="1" applyFont="1" applyBorder="1"/>
    <xf numFmtId="164" fontId="9" fillId="0" borderId="46" xfId="1" applyNumberFormat="1" applyFont="1" applyBorder="1"/>
    <xf numFmtId="164" fontId="7" fillId="0" borderId="56" xfId="1" applyNumberFormat="1" applyFont="1" applyBorder="1"/>
    <xf numFmtId="164" fontId="7" fillId="0" borderId="51" xfId="1" applyNumberFormat="1" applyFont="1" applyBorder="1"/>
    <xf numFmtId="164" fontId="7" fillId="0" borderId="46" xfId="1" applyNumberFormat="1" applyFont="1" applyBorder="1"/>
    <xf numFmtId="164" fontId="7" fillId="0" borderId="50" xfId="1" applyNumberFormat="1" applyFont="1" applyBorder="1"/>
    <xf numFmtId="0" fontId="10" fillId="0" borderId="0" xfId="1" applyFont="1"/>
    <xf numFmtId="164" fontId="9" fillId="0" borderId="57" xfId="1" applyNumberFormat="1" applyFont="1" applyBorder="1"/>
    <xf numFmtId="164" fontId="9" fillId="0" borderId="14" xfId="1" applyNumberFormat="1" applyFont="1" applyBorder="1"/>
    <xf numFmtId="164" fontId="9" fillId="0" borderId="60" xfId="1" applyNumberFormat="1" applyFont="1" applyBorder="1"/>
    <xf numFmtId="164" fontId="5" fillId="0" borderId="61" xfId="1" applyNumberFormat="1" applyFont="1" applyBorder="1"/>
    <xf numFmtId="0" fontId="9" fillId="0" borderId="15" xfId="1" applyFont="1" applyBorder="1"/>
    <xf numFmtId="0" fontId="9" fillId="0" borderId="12" xfId="1" applyFont="1" applyBorder="1"/>
    <xf numFmtId="0" fontId="5" fillId="0" borderId="13" xfId="1" applyFont="1" applyBorder="1"/>
    <xf numFmtId="164" fontId="9" fillId="0" borderId="43" xfId="1" applyNumberFormat="1" applyFont="1" applyBorder="1"/>
    <xf numFmtId="164" fontId="5" fillId="0" borderId="36" xfId="1" applyNumberFormat="1" applyFont="1" applyBorder="1"/>
    <xf numFmtId="164" fontId="9" fillId="0" borderId="61" xfId="1" applyNumberFormat="1" applyFont="1" applyBorder="1"/>
    <xf numFmtId="164" fontId="5" fillId="0" borderId="43" xfId="1" applyNumberFormat="1" applyFont="1" applyBorder="1"/>
    <xf numFmtId="164" fontId="5" fillId="0" borderId="12" xfId="1" applyNumberFormat="1" applyFont="1" applyBorder="1"/>
    <xf numFmtId="164" fontId="5" fillId="0" borderId="55" xfId="1" applyNumberFormat="1" applyFont="1" applyBorder="1"/>
    <xf numFmtId="164" fontId="5" fillId="0" borderId="51" xfId="1" applyNumberFormat="1" applyFont="1" applyBorder="1"/>
    <xf numFmtId="0" fontId="9" fillId="0" borderId="13" xfId="1" applyFont="1" applyBorder="1"/>
    <xf numFmtId="0" fontId="0" fillId="0" borderId="5" xfId="0" applyBorder="1" applyAlignment="1">
      <alignment horizontal="center"/>
    </xf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18" xfId="0" applyBorder="1"/>
    <xf numFmtId="164" fontId="0" fillId="0" borderId="4" xfId="0" applyNumberFormat="1" applyBorder="1"/>
    <xf numFmtId="164" fontId="0" fillId="0" borderId="5" xfId="0" applyNumberFormat="1" applyBorder="1"/>
    <xf numFmtId="0" fontId="0" fillId="0" borderId="16" xfId="0" applyBorder="1"/>
    <xf numFmtId="0" fontId="0" fillId="3" borderId="16" xfId="0" applyFill="1" applyBorder="1" applyAlignment="1">
      <alignment horizontal="left"/>
    </xf>
    <xf numFmtId="0" fontId="0" fillId="3" borderId="22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0" borderId="24" xfId="0" applyBorder="1"/>
    <xf numFmtId="0" fontId="0" fillId="3" borderId="29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0" borderId="1" xfId="0" applyBorder="1"/>
    <xf numFmtId="0" fontId="0" fillId="0" borderId="62" xfId="0" applyBorder="1"/>
    <xf numFmtId="0" fontId="0" fillId="0" borderId="6" xfId="0" applyBorder="1"/>
    <xf numFmtId="164" fontId="0" fillId="0" borderId="18" xfId="0" applyNumberFormat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63" xfId="0" applyBorder="1"/>
    <xf numFmtId="164" fontId="0" fillId="0" borderId="16" xfId="0" applyNumberFormat="1" applyBorder="1" applyAlignment="1">
      <alignment horizontal="center"/>
    </xf>
    <xf numFmtId="164" fontId="0" fillId="2" borderId="22" xfId="0" applyNumberFormat="1" applyFill="1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0" fontId="0" fillId="6" borderId="20" xfId="0" applyFill="1" applyBorder="1" applyAlignment="1">
      <alignment horizontal="center"/>
    </xf>
    <xf numFmtId="0" fontId="0" fillId="0" borderId="64" xfId="0" applyBorder="1"/>
    <xf numFmtId="164" fontId="0" fillId="0" borderId="24" xfId="0" applyNumberFormat="1" applyBorder="1" applyAlignment="1">
      <alignment horizontal="center"/>
    </xf>
    <xf numFmtId="164" fontId="0" fillId="2" borderId="29" xfId="0" applyNumberFormat="1" applyFill="1" applyBorder="1" applyAlignment="1">
      <alignment horizontal="center"/>
    </xf>
    <xf numFmtId="1" fontId="0" fillId="0" borderId="25" xfId="0" applyNumberFormat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2" borderId="29" xfId="0" applyFill="1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65" xfId="0" applyBorder="1"/>
    <xf numFmtId="164" fontId="0" fillId="0" borderId="47" xfId="0" applyNumberFormat="1" applyBorder="1" applyAlignment="1">
      <alignment horizontal="center"/>
    </xf>
    <xf numFmtId="164" fontId="0" fillId="2" borderId="48" xfId="0" applyNumberFormat="1" applyFill="1" applyBorder="1" applyAlignment="1">
      <alignment horizontal="center"/>
    </xf>
    <xf numFmtId="164" fontId="0" fillId="2" borderId="50" xfId="0" applyNumberFormat="1" applyFill="1" applyBorder="1" applyAlignment="1">
      <alignment horizontal="center"/>
    </xf>
    <xf numFmtId="0" fontId="0" fillId="2" borderId="59" xfId="0" applyFill="1" applyBorder="1" applyAlignment="1">
      <alignment horizontal="center"/>
    </xf>
    <xf numFmtId="0" fontId="0" fillId="0" borderId="60" xfId="0" applyBorder="1" applyAlignment="1">
      <alignment horizontal="center"/>
    </xf>
    <xf numFmtId="164" fontId="0" fillId="0" borderId="45" xfId="0" applyNumberFormat="1" applyBorder="1" applyAlignment="1">
      <alignment horizontal="center"/>
    </xf>
    <xf numFmtId="0" fontId="0" fillId="0" borderId="7" xfId="0" applyBorder="1"/>
    <xf numFmtId="1" fontId="0" fillId="0" borderId="18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16" xfId="0" applyNumberForma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0" fontId="0" fillId="7" borderId="59" xfId="0" applyFill="1" applyBorder="1" applyAlignment="1">
      <alignment horizontal="center"/>
    </xf>
    <xf numFmtId="0" fontId="0" fillId="5" borderId="59" xfId="0" applyFill="1" applyBorder="1" applyAlignment="1">
      <alignment horizontal="center"/>
    </xf>
    <xf numFmtId="0" fontId="0" fillId="8" borderId="59" xfId="0" applyFill="1" applyBorder="1" applyAlignment="1">
      <alignment horizontal="center"/>
    </xf>
    <xf numFmtId="0" fontId="0" fillId="0" borderId="59" xfId="0" applyBorder="1" applyAlignment="1">
      <alignment horizontal="center"/>
    </xf>
    <xf numFmtId="0" fontId="0" fillId="9" borderId="59" xfId="0" applyFill="1" applyBorder="1" applyAlignment="1">
      <alignment horizontal="center"/>
    </xf>
    <xf numFmtId="0" fontId="0" fillId="6" borderId="59" xfId="0" applyFill="1" applyBorder="1" applyAlignment="1">
      <alignment horizontal="center"/>
    </xf>
    <xf numFmtId="0" fontId="0" fillId="4" borderId="59" xfId="0" applyFill="1" applyBorder="1" applyAlignment="1">
      <alignment horizontal="center"/>
    </xf>
    <xf numFmtId="1" fontId="0" fillId="0" borderId="24" xfId="0" applyNumberFormat="1" applyBorder="1" applyAlignment="1">
      <alignment horizontal="center"/>
    </xf>
    <xf numFmtId="1" fontId="0" fillId="0" borderId="28" xfId="0" applyNumberFormat="1" applyBorder="1" applyAlignment="1">
      <alignment horizontal="center"/>
    </xf>
    <xf numFmtId="1" fontId="0" fillId="0" borderId="47" xfId="0" applyNumberFormat="1" applyBorder="1" applyAlignment="1">
      <alignment horizontal="center"/>
    </xf>
    <xf numFmtId="0" fontId="0" fillId="2" borderId="48" xfId="0" applyFill="1" applyBorder="1" applyAlignment="1">
      <alignment horizontal="center"/>
    </xf>
    <xf numFmtId="1" fontId="0" fillId="0" borderId="50" xfId="0" applyNumberFormat="1" applyBorder="1" applyAlignment="1">
      <alignment horizontal="center"/>
    </xf>
    <xf numFmtId="1" fontId="0" fillId="0" borderId="60" xfId="0" applyNumberFormat="1" applyBorder="1" applyAlignment="1">
      <alignment horizontal="center"/>
    </xf>
    <xf numFmtId="0" fontId="0" fillId="2" borderId="50" xfId="0" applyFill="1" applyBorder="1" applyAlignment="1">
      <alignment horizontal="center"/>
    </xf>
    <xf numFmtId="1" fontId="0" fillId="0" borderId="45" xfId="0" applyNumberForma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/>
    <xf numFmtId="0" fontId="0" fillId="0" borderId="1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7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4">
    <cellStyle name="Čárka 2" xfId="3" xr:uid="{CFE91CD6-85F9-4ACC-AA87-E718C8217089}"/>
    <cellStyle name="Normální" xfId="0" builtinId="0"/>
    <cellStyle name="Normální 2" xfId="1" xr:uid="{D1C0D64B-5A2D-42FB-B039-3EADD9E1DF1E}"/>
    <cellStyle name="normální_leden" xfId="2" xr:uid="{130B6F1C-D065-423E-BA31-2E90D1004F90}"/>
  </cellStyles>
  <dxfs count="116"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hartsheet" Target="chartsheets/sheet1.xml"/><Relationship Id="rId18" Type="http://schemas.openxmlformats.org/officeDocument/2006/relationships/chartsheet" Target="chartsheets/sheet6.xml"/><Relationship Id="rId26" Type="http://schemas.openxmlformats.org/officeDocument/2006/relationships/chartsheet" Target="chartsheets/sheet14.xml"/><Relationship Id="rId39" Type="http://schemas.openxmlformats.org/officeDocument/2006/relationships/worksheet" Target="worksheets/sheet13.xml"/><Relationship Id="rId21" Type="http://schemas.openxmlformats.org/officeDocument/2006/relationships/chartsheet" Target="chartsheets/sheet9.xml"/><Relationship Id="rId34" Type="http://schemas.openxmlformats.org/officeDocument/2006/relationships/chartsheet" Target="chartsheets/sheet22.xml"/><Relationship Id="rId42" Type="http://schemas.openxmlformats.org/officeDocument/2006/relationships/worksheet" Target="worksheets/sheet16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4.xml"/><Relationship Id="rId29" Type="http://schemas.openxmlformats.org/officeDocument/2006/relationships/chartsheet" Target="chartsheets/sheet17.xml"/><Relationship Id="rId11" Type="http://schemas.openxmlformats.org/officeDocument/2006/relationships/worksheet" Target="worksheets/sheet11.xml"/><Relationship Id="rId24" Type="http://schemas.openxmlformats.org/officeDocument/2006/relationships/chartsheet" Target="chartsheets/sheet12.xml"/><Relationship Id="rId32" Type="http://schemas.openxmlformats.org/officeDocument/2006/relationships/chartsheet" Target="chartsheets/sheet20.xml"/><Relationship Id="rId37" Type="http://schemas.openxmlformats.org/officeDocument/2006/relationships/chartsheet" Target="chartsheets/sheet25.xml"/><Relationship Id="rId40" Type="http://schemas.openxmlformats.org/officeDocument/2006/relationships/worksheet" Target="worksheets/sheet14.xml"/><Relationship Id="rId45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3.xml"/><Relationship Id="rId23" Type="http://schemas.openxmlformats.org/officeDocument/2006/relationships/chartsheet" Target="chartsheets/sheet11.xml"/><Relationship Id="rId28" Type="http://schemas.openxmlformats.org/officeDocument/2006/relationships/chartsheet" Target="chartsheets/sheet16.xml"/><Relationship Id="rId36" Type="http://schemas.openxmlformats.org/officeDocument/2006/relationships/chartsheet" Target="chartsheets/sheet24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hartsheet" Target="chartsheets/sheet7.xml"/><Relationship Id="rId31" Type="http://schemas.openxmlformats.org/officeDocument/2006/relationships/chartsheet" Target="chartsheets/sheet19.xml"/><Relationship Id="rId44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2.xml"/><Relationship Id="rId22" Type="http://schemas.openxmlformats.org/officeDocument/2006/relationships/chartsheet" Target="chartsheets/sheet10.xml"/><Relationship Id="rId27" Type="http://schemas.openxmlformats.org/officeDocument/2006/relationships/chartsheet" Target="chartsheets/sheet15.xml"/><Relationship Id="rId30" Type="http://schemas.openxmlformats.org/officeDocument/2006/relationships/chartsheet" Target="chartsheets/sheet18.xml"/><Relationship Id="rId35" Type="http://schemas.openxmlformats.org/officeDocument/2006/relationships/chartsheet" Target="chartsheets/sheet23.xml"/><Relationship Id="rId43" Type="http://schemas.openxmlformats.org/officeDocument/2006/relationships/worksheet" Target="worksheets/sheet17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chartsheet" Target="chartsheets/sheet5.xml"/><Relationship Id="rId25" Type="http://schemas.openxmlformats.org/officeDocument/2006/relationships/chartsheet" Target="chartsheets/sheet13.xml"/><Relationship Id="rId33" Type="http://schemas.openxmlformats.org/officeDocument/2006/relationships/chartsheet" Target="chartsheets/sheet21.xml"/><Relationship Id="rId38" Type="http://schemas.openxmlformats.org/officeDocument/2006/relationships/chartsheet" Target="chartsheets/sheet26.xml"/><Relationship Id="rId46" Type="http://schemas.openxmlformats.org/officeDocument/2006/relationships/theme" Target="theme/theme1.xml"/><Relationship Id="rId20" Type="http://schemas.openxmlformats.org/officeDocument/2006/relationships/chartsheet" Target="chartsheets/sheet8.xml"/><Relationship Id="rId41" Type="http://schemas.openxmlformats.org/officeDocument/2006/relationships/worksheet" Target="worksheets/sheet1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Průměrné teploty na stanici Mořkov v roce </a:t>
            </a:r>
            <a:r>
              <a:rPr lang="cs-CZ"/>
              <a:t>2021</a:t>
            </a:r>
            <a:r>
              <a:rPr lang="en-US"/>
              <a:t> ve srovnání s</a:t>
            </a:r>
            <a:r>
              <a:rPr lang="cs-CZ"/>
              <a:t> normálem</a:t>
            </a:r>
            <a:r>
              <a:rPr lang="en-US"/>
              <a:t>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3880497022354039E-2"/>
          <c:y val="0.13513182581021119"/>
          <c:w val="0.91793493565147655"/>
          <c:h val="0.77375959334198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[1]měsíce!$C$26</c:f>
              <c:strCache>
                <c:ptCount val="1"/>
                <c:pt idx="0">
                  <c:v>normál</c:v>
                </c:pt>
              </c:strCache>
            </c:strRef>
          </c:tx>
          <c:invertIfNegative val="0"/>
          <c:cat>
            <c:strRef>
              <c:f>[1]měsíce!$B$27:$B$38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[1]měsíce!$C$27:$C$38</c:f>
              <c:numCache>
                <c:formatCode>General</c:formatCode>
                <c:ptCount val="12"/>
                <c:pt idx="0">
                  <c:v>-1.1000000000000001</c:v>
                </c:pt>
                <c:pt idx="1">
                  <c:v>-0.1</c:v>
                </c:pt>
                <c:pt idx="2">
                  <c:v>3.3</c:v>
                </c:pt>
                <c:pt idx="3">
                  <c:v>8.8000000000000007</c:v>
                </c:pt>
                <c:pt idx="4">
                  <c:v>13.5</c:v>
                </c:pt>
                <c:pt idx="5">
                  <c:v>17.2</c:v>
                </c:pt>
                <c:pt idx="6">
                  <c:v>18.8</c:v>
                </c:pt>
                <c:pt idx="7">
                  <c:v>18.399999999999999</c:v>
                </c:pt>
                <c:pt idx="8">
                  <c:v>13.4</c:v>
                </c:pt>
                <c:pt idx="9">
                  <c:v>9</c:v>
                </c:pt>
                <c:pt idx="10">
                  <c:v>4.5999999999999996</c:v>
                </c:pt>
                <c:pt idx="11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43-4967-A0FB-2EADA5C33697}"/>
            </c:ext>
          </c:extLst>
        </c:ser>
        <c:ser>
          <c:idx val="1"/>
          <c:order val="1"/>
          <c:tx>
            <c:strRef>
              <c:f>[1]měsíce!$D$26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[1]měsíce!$B$27:$B$38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[1]měsíce!$D$27:$D$38</c:f>
              <c:numCache>
                <c:formatCode>General</c:formatCode>
                <c:ptCount val="12"/>
                <c:pt idx="0">
                  <c:v>-0.56290322580645169</c:v>
                </c:pt>
                <c:pt idx="1">
                  <c:v>-0.74482758620689649</c:v>
                </c:pt>
                <c:pt idx="2">
                  <c:v>2.6088709677419355</c:v>
                </c:pt>
                <c:pt idx="3">
                  <c:v>5.491666666666668</c:v>
                </c:pt>
                <c:pt idx="4">
                  <c:v>11.942741935483873</c:v>
                </c:pt>
                <c:pt idx="5">
                  <c:v>18.799166666666668</c:v>
                </c:pt>
                <c:pt idx="6">
                  <c:v>19.983870967741936</c:v>
                </c:pt>
                <c:pt idx="7">
                  <c:v>16.523387096774194</c:v>
                </c:pt>
                <c:pt idx="8">
                  <c:v>13.555833333333334</c:v>
                </c:pt>
                <c:pt idx="9">
                  <c:v>9.2701612903225801</c:v>
                </c:pt>
                <c:pt idx="10">
                  <c:v>4.7583333333333311</c:v>
                </c:pt>
                <c:pt idx="11">
                  <c:v>0.2919354838709679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43-4967-A0FB-2EADA5C33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556992"/>
        <c:axId val="125566976"/>
      </c:barChart>
      <c:lineChart>
        <c:grouping val="standard"/>
        <c:varyColors val="0"/>
        <c:ser>
          <c:idx val="2"/>
          <c:order val="2"/>
          <c:tx>
            <c:strRef>
              <c:f>[1]měsíce!$E$26</c:f>
              <c:strCache>
                <c:ptCount val="1"/>
                <c:pt idx="0">
                  <c:v>normál.kumul.</c:v>
                </c:pt>
              </c:strCache>
            </c:strRef>
          </c:tx>
          <c:marker>
            <c:symbol val="none"/>
          </c:marker>
          <c:cat>
            <c:strRef>
              <c:f>[1]měsíce!$B$27:$B$38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[1]měsíce!$E$27:$E$38</c:f>
              <c:numCache>
                <c:formatCode>General</c:formatCode>
                <c:ptCount val="12"/>
                <c:pt idx="0">
                  <c:v>-1.1000000000000001</c:v>
                </c:pt>
                <c:pt idx="1">
                  <c:v>-0.60000000000000009</c:v>
                </c:pt>
                <c:pt idx="2">
                  <c:v>0.69999999999999984</c:v>
                </c:pt>
                <c:pt idx="3">
                  <c:v>2.7250000000000001</c:v>
                </c:pt>
                <c:pt idx="4">
                  <c:v>4.88</c:v>
                </c:pt>
                <c:pt idx="5">
                  <c:v>6.9333333333333327</c:v>
                </c:pt>
                <c:pt idx="6">
                  <c:v>8.6285714285714281</c:v>
                </c:pt>
                <c:pt idx="7">
                  <c:v>9.8499999999999979</c:v>
                </c:pt>
                <c:pt idx="8">
                  <c:v>10.244444444444444</c:v>
                </c:pt>
                <c:pt idx="9">
                  <c:v>10.119999999999999</c:v>
                </c:pt>
                <c:pt idx="10">
                  <c:v>9.6181818181818173</c:v>
                </c:pt>
                <c:pt idx="11">
                  <c:v>8.8333333333333321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943-4967-A0FB-2EADA5C33697}"/>
            </c:ext>
          </c:extLst>
        </c:ser>
        <c:ser>
          <c:idx val="3"/>
          <c:order val="3"/>
          <c:tx>
            <c:strRef>
              <c:f>[1]měsíce!$F$26</c:f>
              <c:strCache>
                <c:ptCount val="1"/>
                <c:pt idx="0">
                  <c:v>2021 kumul.</c:v>
                </c:pt>
              </c:strCache>
            </c:strRef>
          </c:tx>
          <c:marker>
            <c:symbol val="none"/>
          </c:marker>
          <c:cat>
            <c:strRef>
              <c:f>[1]měsíce!$B$27:$B$38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[1]měsíce!$F$27:$F$38</c:f>
              <c:numCache>
                <c:formatCode>General</c:formatCode>
                <c:ptCount val="12"/>
                <c:pt idx="0">
                  <c:v>-0.56290322580645169</c:v>
                </c:pt>
                <c:pt idx="1">
                  <c:v>-0.65386540600667409</c:v>
                </c:pt>
                <c:pt idx="2">
                  <c:v>0.43371338524286246</c:v>
                </c:pt>
                <c:pt idx="3">
                  <c:v>1.6982017055988139</c:v>
                </c:pt>
                <c:pt idx="4">
                  <c:v>3.747109751575826</c:v>
                </c:pt>
                <c:pt idx="5">
                  <c:v>6.255785904090966</c:v>
                </c:pt>
                <c:pt idx="6">
                  <c:v>8.2169409131839615</c:v>
                </c:pt>
                <c:pt idx="7">
                  <c:v>9.2552466861327396</c:v>
                </c:pt>
                <c:pt idx="8">
                  <c:v>9.7330896469328056</c:v>
                </c:pt>
                <c:pt idx="9">
                  <c:v>9.6867968112717833</c:v>
                </c:pt>
                <c:pt idx="10">
                  <c:v>9.2387546769137412</c:v>
                </c:pt>
                <c:pt idx="11">
                  <c:v>8.4931864108268442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43-4967-A0FB-2EADA5C33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556992"/>
        <c:axId val="125566976"/>
      </c:lineChart>
      <c:catAx>
        <c:axId val="1255569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5566976"/>
        <c:crossesAt val="-5"/>
        <c:auto val="1"/>
        <c:lblAlgn val="ctr"/>
        <c:lblOffset val="100"/>
        <c:noMultiLvlLbl val="0"/>
      </c:catAx>
      <c:valAx>
        <c:axId val="1255669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oC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555699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Tlak vzduchu a srážky v </a:t>
            </a:r>
            <a:r>
              <a:rPr lang="cs-CZ"/>
              <a:t>dubnu</a:t>
            </a:r>
            <a:r>
              <a:rPr lang="en-US"/>
              <a:t> </a:t>
            </a:r>
            <a:r>
              <a:rPr lang="cs-CZ"/>
              <a:t>2021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9953310589827872E-2"/>
          <c:y val="0.1184668844649084"/>
          <c:w val="0.85415025993421945"/>
          <c:h val="0.80730943762813034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'[2]duben ručně  '!$AE$64</c:f>
              <c:strCache>
                <c:ptCount val="1"/>
                <c:pt idx="0">
                  <c:v>srážky</c:v>
                </c:pt>
              </c:strCache>
            </c:strRef>
          </c:tx>
          <c:invertIfNegative val="0"/>
          <c:cat>
            <c:numRef>
              <c:f>'[2]duben ručně  '!$AB$65:$AB$94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'[2]duben ručně  '!$AE$65:$AE$94</c:f>
              <c:numCache>
                <c:formatCode>General</c:formatCode>
                <c:ptCount val="30"/>
                <c:pt idx="0">
                  <c:v>1.1000000000000001</c:v>
                </c:pt>
                <c:pt idx="1">
                  <c:v>0.6</c:v>
                </c:pt>
                <c:pt idx="2">
                  <c:v>4.7</c:v>
                </c:pt>
                <c:pt idx="3">
                  <c:v>0</c:v>
                </c:pt>
                <c:pt idx="4">
                  <c:v>3.1</c:v>
                </c:pt>
                <c:pt idx="5">
                  <c:v>0</c:v>
                </c:pt>
                <c:pt idx="6">
                  <c:v>0.4</c:v>
                </c:pt>
                <c:pt idx="7">
                  <c:v>0.1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12.9</c:v>
                </c:pt>
                <c:pt idx="12">
                  <c:v>10.3</c:v>
                </c:pt>
                <c:pt idx="13">
                  <c:v>9.1</c:v>
                </c:pt>
                <c:pt idx="14">
                  <c:v>6.5</c:v>
                </c:pt>
                <c:pt idx="15">
                  <c:v>3.1</c:v>
                </c:pt>
                <c:pt idx="16">
                  <c:v>0.2</c:v>
                </c:pt>
                <c:pt idx="17">
                  <c:v>0</c:v>
                </c:pt>
                <c:pt idx="18">
                  <c:v>0.6</c:v>
                </c:pt>
                <c:pt idx="19">
                  <c:v>0.6</c:v>
                </c:pt>
                <c:pt idx="20">
                  <c:v>0.1</c:v>
                </c:pt>
                <c:pt idx="21">
                  <c:v>3.5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7.5</c:v>
                </c:pt>
                <c:pt idx="29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94-48C0-B405-8780652FF6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335680"/>
        <c:axId val="107329408"/>
      </c:barChart>
      <c:lineChart>
        <c:grouping val="standard"/>
        <c:varyColors val="0"/>
        <c:ser>
          <c:idx val="0"/>
          <c:order val="0"/>
          <c:tx>
            <c:strRef>
              <c:f>'[2]duben ručně  '!$AC$64</c:f>
              <c:strCache>
                <c:ptCount val="1"/>
                <c:pt idx="0">
                  <c:v>tlak max.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'[2]duben ručně  '!$AB$65:$AB$94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'[2]duben ručně  '!$AC$65:$AC$94</c:f>
              <c:numCache>
                <c:formatCode>General</c:formatCode>
                <c:ptCount val="30"/>
                <c:pt idx="0">
                  <c:v>973.6</c:v>
                </c:pt>
                <c:pt idx="1">
                  <c:v>973.1</c:v>
                </c:pt>
                <c:pt idx="2">
                  <c:v>976.7</c:v>
                </c:pt>
                <c:pt idx="3">
                  <c:v>979</c:v>
                </c:pt>
                <c:pt idx="4">
                  <c:v>966.5</c:v>
                </c:pt>
                <c:pt idx="5">
                  <c:v>965.2</c:v>
                </c:pt>
                <c:pt idx="6">
                  <c:v>971.7</c:v>
                </c:pt>
                <c:pt idx="7">
                  <c:v>981.8</c:v>
                </c:pt>
                <c:pt idx="8">
                  <c:v>981.1</c:v>
                </c:pt>
                <c:pt idx="9">
                  <c:v>978.9</c:v>
                </c:pt>
                <c:pt idx="10">
                  <c:v>973.1</c:v>
                </c:pt>
                <c:pt idx="11">
                  <c:v>979.6</c:v>
                </c:pt>
                <c:pt idx="12">
                  <c:v>982.3</c:v>
                </c:pt>
                <c:pt idx="13">
                  <c:v>980.1</c:v>
                </c:pt>
                <c:pt idx="14">
                  <c:v>979</c:v>
                </c:pt>
                <c:pt idx="15">
                  <c:v>976</c:v>
                </c:pt>
                <c:pt idx="16">
                  <c:v>976.8</c:v>
                </c:pt>
                <c:pt idx="17">
                  <c:v>975.7</c:v>
                </c:pt>
                <c:pt idx="18">
                  <c:v>975.2</c:v>
                </c:pt>
                <c:pt idx="19">
                  <c:v>972.7</c:v>
                </c:pt>
                <c:pt idx="20">
                  <c:v>972.3</c:v>
                </c:pt>
                <c:pt idx="21">
                  <c:v>978.1</c:v>
                </c:pt>
                <c:pt idx="22">
                  <c:v>982.9</c:v>
                </c:pt>
                <c:pt idx="23">
                  <c:v>982.5</c:v>
                </c:pt>
                <c:pt idx="24">
                  <c:v>979.4</c:v>
                </c:pt>
                <c:pt idx="25">
                  <c:v>979.1</c:v>
                </c:pt>
                <c:pt idx="26">
                  <c:v>978.3</c:v>
                </c:pt>
                <c:pt idx="27">
                  <c:v>969.7</c:v>
                </c:pt>
                <c:pt idx="28">
                  <c:v>965.3</c:v>
                </c:pt>
                <c:pt idx="29">
                  <c:v>969.8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94-48C0-B405-8780652FF62A}"/>
            </c:ext>
          </c:extLst>
        </c:ser>
        <c:ser>
          <c:idx val="1"/>
          <c:order val="1"/>
          <c:tx>
            <c:strRef>
              <c:f>'[2]duben ručně  '!$AD$64</c:f>
              <c:strCache>
                <c:ptCount val="1"/>
                <c:pt idx="0">
                  <c:v>tlak min. 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'[2]duben ručně  '!$AB$65:$AB$94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'[2]duben ručně  '!$AD$65:$AD$94</c:f>
              <c:numCache>
                <c:formatCode>General</c:formatCode>
                <c:ptCount val="30"/>
                <c:pt idx="0">
                  <c:v>971.9</c:v>
                </c:pt>
                <c:pt idx="1">
                  <c:v>972.7</c:v>
                </c:pt>
                <c:pt idx="2">
                  <c:v>971.9</c:v>
                </c:pt>
                <c:pt idx="3">
                  <c:v>975</c:v>
                </c:pt>
                <c:pt idx="4">
                  <c:v>960.4</c:v>
                </c:pt>
                <c:pt idx="5">
                  <c:v>964.5</c:v>
                </c:pt>
                <c:pt idx="6">
                  <c:v>965.8</c:v>
                </c:pt>
                <c:pt idx="7">
                  <c:v>973.6</c:v>
                </c:pt>
                <c:pt idx="8">
                  <c:v>975</c:v>
                </c:pt>
                <c:pt idx="9">
                  <c:v>974.3</c:v>
                </c:pt>
                <c:pt idx="10">
                  <c:v>972.8</c:v>
                </c:pt>
                <c:pt idx="11">
                  <c:v>972.7</c:v>
                </c:pt>
                <c:pt idx="12">
                  <c:v>980.6</c:v>
                </c:pt>
                <c:pt idx="13">
                  <c:v>979.8</c:v>
                </c:pt>
                <c:pt idx="14">
                  <c:v>978</c:v>
                </c:pt>
                <c:pt idx="15">
                  <c:v>977.2</c:v>
                </c:pt>
                <c:pt idx="16">
                  <c:v>975.9</c:v>
                </c:pt>
                <c:pt idx="17">
                  <c:v>975.5</c:v>
                </c:pt>
                <c:pt idx="18">
                  <c:v>973.5</c:v>
                </c:pt>
                <c:pt idx="19">
                  <c:v>972.7</c:v>
                </c:pt>
                <c:pt idx="20">
                  <c:v>972</c:v>
                </c:pt>
                <c:pt idx="21">
                  <c:v>973</c:v>
                </c:pt>
                <c:pt idx="22">
                  <c:v>980.4</c:v>
                </c:pt>
                <c:pt idx="23">
                  <c:v>979</c:v>
                </c:pt>
                <c:pt idx="24">
                  <c:v>977.7</c:v>
                </c:pt>
                <c:pt idx="25">
                  <c:v>973.8</c:v>
                </c:pt>
                <c:pt idx="26">
                  <c:v>970.3</c:v>
                </c:pt>
                <c:pt idx="27">
                  <c:v>962.7</c:v>
                </c:pt>
                <c:pt idx="28">
                  <c:v>964.3</c:v>
                </c:pt>
                <c:pt idx="29">
                  <c:v>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94-48C0-B405-8780652FF6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313408"/>
        <c:axId val="107327488"/>
      </c:lineChart>
      <c:catAx>
        <c:axId val="107313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7327488"/>
        <c:crossesAt val="950"/>
        <c:auto val="1"/>
        <c:lblAlgn val="ctr"/>
        <c:lblOffset val="100"/>
        <c:noMultiLvlLbl val="0"/>
      </c:catAx>
      <c:valAx>
        <c:axId val="107327488"/>
        <c:scaling>
          <c:orientation val="minMax"/>
          <c:max val="1000"/>
          <c:min val="9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mm tlaku vzduchu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0070C0"/>
            </a:solidFill>
          </a:ln>
        </c:spPr>
        <c:crossAx val="107313408"/>
        <c:crosses val="autoZero"/>
        <c:crossBetween val="between"/>
      </c:valAx>
      <c:valAx>
        <c:axId val="107329408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mm srážek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7335680"/>
        <c:crosses val="max"/>
        <c:crossBetween val="between"/>
      </c:valAx>
      <c:catAx>
        <c:axId val="107335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07329408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Srovnání teplot v </a:t>
            </a:r>
            <a:r>
              <a:rPr lang="cs-CZ"/>
              <a:t>květnu</a:t>
            </a:r>
            <a:r>
              <a:rPr lang="en-US"/>
              <a:t> </a:t>
            </a:r>
            <a:r>
              <a:rPr lang="cs-CZ"/>
              <a:t>2021</a:t>
            </a:r>
            <a:r>
              <a:rPr lang="en-US"/>
              <a:t> s </a:t>
            </a:r>
            <a:r>
              <a:rPr lang="cs-CZ"/>
              <a:t>normálem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4571692003281814E-2"/>
          <c:y val="9.9255754081267245E-2"/>
          <c:w val="0.9104283074598537"/>
          <c:h val="0.80769333568626889"/>
        </c:manualLayout>
      </c:layout>
      <c:lineChart>
        <c:grouping val="standard"/>
        <c:varyColors val="0"/>
        <c:ser>
          <c:idx val="0"/>
          <c:order val="0"/>
          <c:tx>
            <c:strRef>
              <c:f>'[2]květen ručně '!$U$64</c:f>
              <c:strCache>
                <c:ptCount val="1"/>
                <c:pt idx="0">
                  <c:v>max.t.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'[2]květen ručně '!$T$65:$T$95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'[2]květen ručně '!$U$65:$U$95</c:f>
              <c:numCache>
                <c:formatCode>General</c:formatCode>
                <c:ptCount val="31"/>
                <c:pt idx="0">
                  <c:v>12.5</c:v>
                </c:pt>
                <c:pt idx="1">
                  <c:v>14.1</c:v>
                </c:pt>
                <c:pt idx="2">
                  <c:v>10.7</c:v>
                </c:pt>
                <c:pt idx="3">
                  <c:v>18.3</c:v>
                </c:pt>
                <c:pt idx="4">
                  <c:v>18.7</c:v>
                </c:pt>
                <c:pt idx="5">
                  <c:v>13.4</c:v>
                </c:pt>
                <c:pt idx="6">
                  <c:v>14</c:v>
                </c:pt>
                <c:pt idx="7">
                  <c:v>13.4</c:v>
                </c:pt>
                <c:pt idx="8">
                  <c:v>20</c:v>
                </c:pt>
                <c:pt idx="9">
                  <c:v>24.9</c:v>
                </c:pt>
                <c:pt idx="10">
                  <c:v>27.4</c:v>
                </c:pt>
                <c:pt idx="11">
                  <c:v>26.1</c:v>
                </c:pt>
                <c:pt idx="12">
                  <c:v>14.9</c:v>
                </c:pt>
                <c:pt idx="13">
                  <c:v>12.6</c:v>
                </c:pt>
                <c:pt idx="14">
                  <c:v>17.8</c:v>
                </c:pt>
                <c:pt idx="15">
                  <c:v>17.2</c:v>
                </c:pt>
                <c:pt idx="16">
                  <c:v>14</c:v>
                </c:pt>
                <c:pt idx="17">
                  <c:v>16.899999999999999</c:v>
                </c:pt>
                <c:pt idx="18">
                  <c:v>14.5</c:v>
                </c:pt>
                <c:pt idx="19">
                  <c:v>16.2</c:v>
                </c:pt>
                <c:pt idx="20">
                  <c:v>18.5</c:v>
                </c:pt>
                <c:pt idx="21">
                  <c:v>15.1</c:v>
                </c:pt>
                <c:pt idx="22">
                  <c:v>15.7</c:v>
                </c:pt>
                <c:pt idx="23">
                  <c:v>18.5</c:v>
                </c:pt>
                <c:pt idx="24">
                  <c:v>14.1</c:v>
                </c:pt>
                <c:pt idx="25">
                  <c:v>18.5</c:v>
                </c:pt>
                <c:pt idx="26">
                  <c:v>16.600000000000001</c:v>
                </c:pt>
                <c:pt idx="27">
                  <c:v>15.8</c:v>
                </c:pt>
                <c:pt idx="28">
                  <c:v>14.7</c:v>
                </c:pt>
                <c:pt idx="29">
                  <c:v>13.6</c:v>
                </c:pt>
                <c:pt idx="30">
                  <c:v>16.600000000000001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63-4FC7-9085-DDB4A15A5E86}"/>
            </c:ext>
          </c:extLst>
        </c:ser>
        <c:ser>
          <c:idx val="1"/>
          <c:order val="1"/>
          <c:tx>
            <c:strRef>
              <c:f>'[2]květen ručně '!$V$64</c:f>
              <c:strCache>
                <c:ptCount val="1"/>
                <c:pt idx="0">
                  <c:v>prům.t.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'[2]květen ručně '!$T$65:$T$95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'[2]květen ručně '!$V$65:$V$95</c:f>
              <c:numCache>
                <c:formatCode>General</c:formatCode>
                <c:ptCount val="31"/>
                <c:pt idx="0">
                  <c:v>9</c:v>
                </c:pt>
                <c:pt idx="1">
                  <c:v>8.9499999999999993</c:v>
                </c:pt>
                <c:pt idx="2">
                  <c:v>5.5</c:v>
                </c:pt>
                <c:pt idx="3">
                  <c:v>14.2</c:v>
                </c:pt>
                <c:pt idx="4">
                  <c:v>9.0499999999999989</c:v>
                </c:pt>
                <c:pt idx="5">
                  <c:v>9.5500000000000007</c:v>
                </c:pt>
                <c:pt idx="6">
                  <c:v>7.3500000000000014</c:v>
                </c:pt>
                <c:pt idx="7">
                  <c:v>9.1</c:v>
                </c:pt>
                <c:pt idx="8">
                  <c:v>16.224999999999998</c:v>
                </c:pt>
                <c:pt idx="9">
                  <c:v>20.525000000000002</c:v>
                </c:pt>
                <c:pt idx="10">
                  <c:v>23.25</c:v>
                </c:pt>
                <c:pt idx="11">
                  <c:v>18.675000000000001</c:v>
                </c:pt>
                <c:pt idx="12">
                  <c:v>12.75</c:v>
                </c:pt>
                <c:pt idx="13">
                  <c:v>10.15</c:v>
                </c:pt>
                <c:pt idx="14">
                  <c:v>12.925000000000001</c:v>
                </c:pt>
                <c:pt idx="15">
                  <c:v>12.525</c:v>
                </c:pt>
                <c:pt idx="16">
                  <c:v>10.225</c:v>
                </c:pt>
                <c:pt idx="17">
                  <c:v>11.175000000000001</c:v>
                </c:pt>
                <c:pt idx="18">
                  <c:v>10.625</c:v>
                </c:pt>
                <c:pt idx="19">
                  <c:v>10.775</c:v>
                </c:pt>
                <c:pt idx="20">
                  <c:v>12.774999999999999</c:v>
                </c:pt>
                <c:pt idx="21">
                  <c:v>12.5</c:v>
                </c:pt>
                <c:pt idx="22">
                  <c:v>10.875</c:v>
                </c:pt>
                <c:pt idx="23">
                  <c:v>14.35</c:v>
                </c:pt>
                <c:pt idx="24">
                  <c:v>10.5</c:v>
                </c:pt>
                <c:pt idx="25">
                  <c:v>14.775</c:v>
                </c:pt>
                <c:pt idx="26">
                  <c:v>11.8</c:v>
                </c:pt>
                <c:pt idx="27">
                  <c:v>12</c:v>
                </c:pt>
                <c:pt idx="28">
                  <c:v>8.9749999999999996</c:v>
                </c:pt>
                <c:pt idx="29">
                  <c:v>8.6999999999999993</c:v>
                </c:pt>
                <c:pt idx="30">
                  <c:v>10.450000000000001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63-4FC7-9085-DDB4A15A5E86}"/>
            </c:ext>
          </c:extLst>
        </c:ser>
        <c:ser>
          <c:idx val="2"/>
          <c:order val="2"/>
          <c:tx>
            <c:strRef>
              <c:f>'[2]květen ručně '!$W$64</c:f>
              <c:strCache>
                <c:ptCount val="1"/>
                <c:pt idx="0">
                  <c:v>normál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none"/>
          </c:marker>
          <c:cat>
            <c:numRef>
              <c:f>'[2]květen ručně '!$T$65:$T$95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'[2]květen ručně '!$W$65:$W$95</c:f>
              <c:numCache>
                <c:formatCode>General</c:formatCode>
                <c:ptCount val="31"/>
                <c:pt idx="0">
                  <c:v>11.490338541666665</c:v>
                </c:pt>
                <c:pt idx="1">
                  <c:v>11.641927083333332</c:v>
                </c:pt>
                <c:pt idx="2">
                  <c:v>11.824479166666666</c:v>
                </c:pt>
                <c:pt idx="3">
                  <c:v>12.032578125000001</c:v>
                </c:pt>
                <c:pt idx="4">
                  <c:v>12.212994791666667</c:v>
                </c:pt>
                <c:pt idx="5">
                  <c:v>12.403359375000001</c:v>
                </c:pt>
                <c:pt idx="6">
                  <c:v>12.605833333333335</c:v>
                </c:pt>
                <c:pt idx="7">
                  <c:v>12.749244791666669</c:v>
                </c:pt>
                <c:pt idx="8">
                  <c:v>12.874713541666669</c:v>
                </c:pt>
                <c:pt idx="9">
                  <c:v>12.986354166666667</c:v>
                </c:pt>
                <c:pt idx="10">
                  <c:v>13.097109375</c:v>
                </c:pt>
                <c:pt idx="11">
                  <c:v>13.223255208333333</c:v>
                </c:pt>
                <c:pt idx="12">
                  <c:v>13.289609375</c:v>
                </c:pt>
                <c:pt idx="13">
                  <c:v>13.362942708333332</c:v>
                </c:pt>
                <c:pt idx="14">
                  <c:v>13.428151041666665</c:v>
                </c:pt>
                <c:pt idx="15">
                  <c:v>13.497031249999997</c:v>
                </c:pt>
                <c:pt idx="16">
                  <c:v>13.549427083333331</c:v>
                </c:pt>
                <c:pt idx="17">
                  <c:v>13.625442708333335</c:v>
                </c:pt>
                <c:pt idx="18">
                  <c:v>13.758437500000001</c:v>
                </c:pt>
                <c:pt idx="19">
                  <c:v>13.886640625</c:v>
                </c:pt>
                <c:pt idx="20">
                  <c:v>14.033776041666668</c:v>
                </c:pt>
                <c:pt idx="21">
                  <c:v>14.204375000000002</c:v>
                </c:pt>
                <c:pt idx="22">
                  <c:v>14.340234375000001</c:v>
                </c:pt>
                <c:pt idx="23">
                  <c:v>14.502968750000001</c:v>
                </c:pt>
                <c:pt idx="24">
                  <c:v>14.636848958333335</c:v>
                </c:pt>
                <c:pt idx="25">
                  <c:v>14.778802083333336</c:v>
                </c:pt>
                <c:pt idx="26">
                  <c:v>14.891119791666668</c:v>
                </c:pt>
                <c:pt idx="27">
                  <c:v>15.013541666666667</c:v>
                </c:pt>
                <c:pt idx="28">
                  <c:v>15.136223958333336</c:v>
                </c:pt>
                <c:pt idx="29">
                  <c:v>15.265208333333332</c:v>
                </c:pt>
                <c:pt idx="30">
                  <c:v>15.403536458333335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63-4FC7-9085-DDB4A15A5E86}"/>
            </c:ext>
          </c:extLst>
        </c:ser>
        <c:ser>
          <c:idx val="3"/>
          <c:order val="3"/>
          <c:tx>
            <c:strRef>
              <c:f>'[2]květen ručně '!$X$64</c:f>
              <c:strCache>
                <c:ptCount val="1"/>
                <c:pt idx="0">
                  <c:v>př.min.</c:v>
                </c:pt>
              </c:strCache>
            </c:strRef>
          </c:tx>
          <c:spPr>
            <a:ln>
              <a:solidFill>
                <a:schemeClr val="accent1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'[2]květen ručně '!$T$65:$T$95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'[2]květen ručně '!$X$65:$X$95</c:f>
              <c:numCache>
                <c:formatCode>General</c:formatCode>
                <c:ptCount val="31"/>
                <c:pt idx="0">
                  <c:v>3.6</c:v>
                </c:pt>
                <c:pt idx="1">
                  <c:v>7.1</c:v>
                </c:pt>
                <c:pt idx="2">
                  <c:v>-0.4</c:v>
                </c:pt>
                <c:pt idx="3">
                  <c:v>-3.9</c:v>
                </c:pt>
                <c:pt idx="4">
                  <c:v>6.9</c:v>
                </c:pt>
                <c:pt idx="5">
                  <c:v>-3.4</c:v>
                </c:pt>
                <c:pt idx="6">
                  <c:v>2.9</c:v>
                </c:pt>
                <c:pt idx="7">
                  <c:v>-4</c:v>
                </c:pt>
                <c:pt idx="8">
                  <c:v>2.6</c:v>
                </c:pt>
                <c:pt idx="9">
                  <c:v>11</c:v>
                </c:pt>
                <c:pt idx="10">
                  <c:v>17.3</c:v>
                </c:pt>
                <c:pt idx="11">
                  <c:v>14.4</c:v>
                </c:pt>
                <c:pt idx="12">
                  <c:v>10.9</c:v>
                </c:pt>
                <c:pt idx="13">
                  <c:v>10</c:v>
                </c:pt>
                <c:pt idx="14">
                  <c:v>3</c:v>
                </c:pt>
                <c:pt idx="15">
                  <c:v>7.9</c:v>
                </c:pt>
                <c:pt idx="16">
                  <c:v>5.9</c:v>
                </c:pt>
                <c:pt idx="17">
                  <c:v>8.4</c:v>
                </c:pt>
                <c:pt idx="18">
                  <c:v>1.9</c:v>
                </c:pt>
                <c:pt idx="19">
                  <c:v>5.6</c:v>
                </c:pt>
                <c:pt idx="20">
                  <c:v>2.8</c:v>
                </c:pt>
                <c:pt idx="21">
                  <c:v>6.3</c:v>
                </c:pt>
                <c:pt idx="22">
                  <c:v>8.1999999999999993</c:v>
                </c:pt>
                <c:pt idx="23">
                  <c:v>0.2</c:v>
                </c:pt>
                <c:pt idx="24">
                  <c:v>9</c:v>
                </c:pt>
                <c:pt idx="25">
                  <c:v>0.9</c:v>
                </c:pt>
                <c:pt idx="26">
                  <c:v>8.3000000000000007</c:v>
                </c:pt>
                <c:pt idx="27">
                  <c:v>0.9</c:v>
                </c:pt>
                <c:pt idx="28">
                  <c:v>7.7</c:v>
                </c:pt>
                <c:pt idx="29">
                  <c:v>6.4</c:v>
                </c:pt>
                <c:pt idx="3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63-4FC7-9085-DDB4A15A5E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334976"/>
        <c:axId val="118336512"/>
      </c:lineChart>
      <c:catAx>
        <c:axId val="118334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8336512"/>
        <c:crossesAt val="-5"/>
        <c:auto val="1"/>
        <c:lblAlgn val="ctr"/>
        <c:lblOffset val="100"/>
        <c:noMultiLvlLbl val="0"/>
      </c:catAx>
      <c:valAx>
        <c:axId val="118336512"/>
        <c:scaling>
          <c:orientation val="minMax"/>
          <c:max val="28"/>
          <c:min val="-5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cs-CZ"/>
                  <a:t>°</a:t>
                </a:r>
                <a:r>
                  <a:rPr lang="en-US"/>
                  <a:t>C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8334976"/>
        <c:crosses val="autoZero"/>
        <c:crossBetween val="between"/>
        <c:majorUnit val="5"/>
        <c:minorUnit val="1"/>
      </c:valAx>
    </c:plotArea>
    <c:legend>
      <c:legendPos val="b"/>
      <c:overlay val="0"/>
    </c:legend>
    <c:plotVisOnly val="1"/>
    <c:dispBlanksAs val="gap"/>
    <c:showDLblsOverMax val="0"/>
  </c:chart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Tlak vzduchu a srážky v </a:t>
            </a:r>
            <a:r>
              <a:rPr lang="cs-CZ"/>
              <a:t>květnu</a:t>
            </a:r>
            <a:r>
              <a:rPr lang="en-US"/>
              <a:t> 20</a:t>
            </a:r>
            <a:r>
              <a:rPr lang="cs-CZ"/>
              <a:t>21</a:t>
            </a:r>
            <a:endParaRPr lang="en-US"/>
          </a:p>
        </c:rich>
      </c:tx>
      <c:layout>
        <c:manualLayout>
          <c:xMode val="edge"/>
          <c:yMode val="edge"/>
          <c:x val="0.30985276944269746"/>
          <c:y val="1.47967477780328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776577133589818E-2"/>
          <c:y val="0.12057943869267632"/>
          <c:w val="0.85415025993421945"/>
          <c:h val="0.80730943762813057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'[2]květen ručně '!$AE$64</c:f>
              <c:strCache>
                <c:ptCount val="1"/>
                <c:pt idx="0">
                  <c:v>srážky</c:v>
                </c:pt>
              </c:strCache>
            </c:strRef>
          </c:tx>
          <c:invertIfNegative val="0"/>
          <c:cat>
            <c:numRef>
              <c:f>'[2]květen ručně '!$AB$65:$AB$95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'[2]květen ručně '!$AE$65:$AE$95</c:f>
              <c:numCache>
                <c:formatCode>General</c:formatCode>
                <c:ptCount val="31"/>
                <c:pt idx="0">
                  <c:v>6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  <c:pt idx="4">
                  <c:v>4.5</c:v>
                </c:pt>
                <c:pt idx="5">
                  <c:v>0.3</c:v>
                </c:pt>
                <c:pt idx="6">
                  <c:v>1.8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4.7</c:v>
                </c:pt>
                <c:pt idx="12">
                  <c:v>12.3</c:v>
                </c:pt>
                <c:pt idx="13">
                  <c:v>2</c:v>
                </c:pt>
                <c:pt idx="14">
                  <c:v>2.6</c:v>
                </c:pt>
                <c:pt idx="15">
                  <c:v>21.8</c:v>
                </c:pt>
                <c:pt idx="16">
                  <c:v>13.2</c:v>
                </c:pt>
                <c:pt idx="17">
                  <c:v>0.7</c:v>
                </c:pt>
                <c:pt idx="18">
                  <c:v>1.9</c:v>
                </c:pt>
                <c:pt idx="19">
                  <c:v>0</c:v>
                </c:pt>
                <c:pt idx="20">
                  <c:v>2.1</c:v>
                </c:pt>
                <c:pt idx="21">
                  <c:v>4.9000000000000004</c:v>
                </c:pt>
                <c:pt idx="22">
                  <c:v>1.3</c:v>
                </c:pt>
                <c:pt idx="23">
                  <c:v>2.2999999999999998</c:v>
                </c:pt>
                <c:pt idx="24">
                  <c:v>0.9</c:v>
                </c:pt>
                <c:pt idx="25">
                  <c:v>0.1</c:v>
                </c:pt>
                <c:pt idx="26">
                  <c:v>0</c:v>
                </c:pt>
                <c:pt idx="27">
                  <c:v>0.7</c:v>
                </c:pt>
                <c:pt idx="28">
                  <c:v>4.7</c:v>
                </c:pt>
                <c:pt idx="29">
                  <c:v>2.5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94-4BA8-9ABD-412A0A754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754752"/>
        <c:axId val="119752576"/>
      </c:barChart>
      <c:lineChart>
        <c:grouping val="standard"/>
        <c:varyColors val="0"/>
        <c:ser>
          <c:idx val="0"/>
          <c:order val="0"/>
          <c:tx>
            <c:strRef>
              <c:f>'[2]květen ručně '!$AC$64</c:f>
              <c:strCache>
                <c:ptCount val="1"/>
                <c:pt idx="0">
                  <c:v>tlak max.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'[2]květen ručně '!$AB$65:$AB$95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'[2]květen ručně '!$AC$65:$AC$95</c:f>
              <c:numCache>
                <c:formatCode>General</c:formatCode>
                <c:ptCount val="31"/>
                <c:pt idx="0">
                  <c:v>969.9</c:v>
                </c:pt>
                <c:pt idx="1">
                  <c:v>971.9</c:v>
                </c:pt>
                <c:pt idx="2">
                  <c:v>977.4</c:v>
                </c:pt>
                <c:pt idx="3">
                  <c:v>973.2</c:v>
                </c:pt>
                <c:pt idx="4">
                  <c:v>966</c:v>
                </c:pt>
                <c:pt idx="5">
                  <c:v>970.5</c:v>
                </c:pt>
                <c:pt idx="6">
                  <c:v>972.2</c:v>
                </c:pt>
                <c:pt idx="7">
                  <c:v>978.4</c:v>
                </c:pt>
                <c:pt idx="8">
                  <c:v>976.6</c:v>
                </c:pt>
                <c:pt idx="9">
                  <c:v>972.3</c:v>
                </c:pt>
                <c:pt idx="10">
                  <c:v>969.3</c:v>
                </c:pt>
                <c:pt idx="11">
                  <c:v>965.1</c:v>
                </c:pt>
                <c:pt idx="12">
                  <c:v>969.9</c:v>
                </c:pt>
                <c:pt idx="13">
                  <c:v>967.7</c:v>
                </c:pt>
                <c:pt idx="14">
                  <c:v>968.1</c:v>
                </c:pt>
                <c:pt idx="15">
                  <c:v>964.3</c:v>
                </c:pt>
                <c:pt idx="16">
                  <c:v>964.2</c:v>
                </c:pt>
                <c:pt idx="17">
                  <c:v>970</c:v>
                </c:pt>
                <c:pt idx="18">
                  <c:v>972.1</c:v>
                </c:pt>
                <c:pt idx="19">
                  <c:v>976.1</c:v>
                </c:pt>
                <c:pt idx="20">
                  <c:v>971.4</c:v>
                </c:pt>
                <c:pt idx="21">
                  <c:v>971.2</c:v>
                </c:pt>
                <c:pt idx="22">
                  <c:v>977.6</c:v>
                </c:pt>
                <c:pt idx="23">
                  <c:v>980.2</c:v>
                </c:pt>
                <c:pt idx="24">
                  <c:v>974.2</c:v>
                </c:pt>
                <c:pt idx="25">
                  <c:v>977.9</c:v>
                </c:pt>
                <c:pt idx="26">
                  <c:v>976.5</c:v>
                </c:pt>
                <c:pt idx="27">
                  <c:v>979.3</c:v>
                </c:pt>
                <c:pt idx="28">
                  <c:v>979.3</c:v>
                </c:pt>
                <c:pt idx="29">
                  <c:v>981.4</c:v>
                </c:pt>
                <c:pt idx="30">
                  <c:v>979.7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94-4BA8-9ABD-412A0A7543EC}"/>
            </c:ext>
          </c:extLst>
        </c:ser>
        <c:ser>
          <c:idx val="1"/>
          <c:order val="1"/>
          <c:tx>
            <c:strRef>
              <c:f>'[2]květen ručně '!$AD$64</c:f>
              <c:strCache>
                <c:ptCount val="1"/>
                <c:pt idx="0">
                  <c:v>tlak min. 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'[2]květen ručně '!$AB$65:$AB$95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'[2]květen ručně '!$AD$65:$AD$95</c:f>
              <c:numCache>
                <c:formatCode>General</c:formatCode>
                <c:ptCount val="31"/>
                <c:pt idx="0">
                  <c:v>969.3</c:v>
                </c:pt>
                <c:pt idx="1">
                  <c:v>958.3</c:v>
                </c:pt>
                <c:pt idx="2">
                  <c:v>976</c:v>
                </c:pt>
                <c:pt idx="3">
                  <c:v>964</c:v>
                </c:pt>
                <c:pt idx="4">
                  <c:v>962.4</c:v>
                </c:pt>
                <c:pt idx="5">
                  <c:v>966.7</c:v>
                </c:pt>
                <c:pt idx="6">
                  <c:v>963.7</c:v>
                </c:pt>
                <c:pt idx="7">
                  <c:v>977.6</c:v>
                </c:pt>
                <c:pt idx="8">
                  <c:v>974.1</c:v>
                </c:pt>
                <c:pt idx="9">
                  <c:v>972.1</c:v>
                </c:pt>
                <c:pt idx="10">
                  <c:v>967</c:v>
                </c:pt>
                <c:pt idx="11">
                  <c:v>963.7</c:v>
                </c:pt>
                <c:pt idx="12">
                  <c:v>961.8</c:v>
                </c:pt>
                <c:pt idx="13">
                  <c:v>961.4</c:v>
                </c:pt>
                <c:pt idx="14">
                  <c:v>965.8</c:v>
                </c:pt>
                <c:pt idx="15">
                  <c:v>963.8</c:v>
                </c:pt>
                <c:pt idx="16">
                  <c:v>963.3</c:v>
                </c:pt>
                <c:pt idx="17">
                  <c:v>966.7</c:v>
                </c:pt>
                <c:pt idx="18">
                  <c:v>971.2</c:v>
                </c:pt>
                <c:pt idx="19">
                  <c:v>976.1</c:v>
                </c:pt>
                <c:pt idx="20">
                  <c:v>969.6</c:v>
                </c:pt>
                <c:pt idx="21">
                  <c:v>970.6</c:v>
                </c:pt>
                <c:pt idx="22">
                  <c:v>972</c:v>
                </c:pt>
                <c:pt idx="23">
                  <c:v>971.2</c:v>
                </c:pt>
                <c:pt idx="24">
                  <c:v>971.9</c:v>
                </c:pt>
                <c:pt idx="25">
                  <c:v>972.5</c:v>
                </c:pt>
                <c:pt idx="26">
                  <c:v>975.5</c:v>
                </c:pt>
                <c:pt idx="27">
                  <c:v>978.3</c:v>
                </c:pt>
                <c:pt idx="28">
                  <c:v>978.3</c:v>
                </c:pt>
                <c:pt idx="29">
                  <c:v>979</c:v>
                </c:pt>
                <c:pt idx="30">
                  <c:v>977.8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94-4BA8-9ABD-412A0A754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662848"/>
        <c:axId val="119750656"/>
      </c:lineChart>
      <c:catAx>
        <c:axId val="119662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9750656"/>
        <c:crossesAt val="950"/>
        <c:auto val="1"/>
        <c:lblAlgn val="ctr"/>
        <c:lblOffset val="100"/>
        <c:noMultiLvlLbl val="0"/>
      </c:catAx>
      <c:valAx>
        <c:axId val="119750656"/>
        <c:scaling>
          <c:orientation val="minMax"/>
          <c:max val="1000"/>
          <c:min val="9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mm tlaku vzduchu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0070C0"/>
            </a:solidFill>
          </a:ln>
        </c:spPr>
        <c:crossAx val="119662848"/>
        <c:crosses val="autoZero"/>
        <c:crossBetween val="between"/>
      </c:valAx>
      <c:valAx>
        <c:axId val="119752576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mm srážek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9754752"/>
        <c:crosses val="max"/>
        <c:crossBetween val="between"/>
      </c:valAx>
      <c:catAx>
        <c:axId val="119754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19752576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Srovnání teplot v </a:t>
            </a:r>
            <a:r>
              <a:rPr lang="cs-CZ"/>
              <a:t>červnu</a:t>
            </a:r>
            <a:r>
              <a:rPr lang="en-US"/>
              <a:t> </a:t>
            </a:r>
            <a:r>
              <a:rPr lang="cs-CZ"/>
              <a:t>2021</a:t>
            </a:r>
            <a:r>
              <a:rPr lang="en-US"/>
              <a:t> s </a:t>
            </a:r>
            <a:r>
              <a:rPr lang="cs-CZ"/>
              <a:t>normálem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'[2]červen ručně  '!$U$64</c:f>
              <c:strCache>
                <c:ptCount val="1"/>
                <c:pt idx="0">
                  <c:v>max.t.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'[2]červen ručně  '!$T$65:$T$94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'[2]červen ručně  '!$U$65:$U$94</c:f>
              <c:numCache>
                <c:formatCode>General</c:formatCode>
                <c:ptCount val="30"/>
                <c:pt idx="0">
                  <c:v>17.7</c:v>
                </c:pt>
                <c:pt idx="1">
                  <c:v>21</c:v>
                </c:pt>
                <c:pt idx="2">
                  <c:v>21.9</c:v>
                </c:pt>
                <c:pt idx="3">
                  <c:v>23.9</c:v>
                </c:pt>
                <c:pt idx="4">
                  <c:v>25.8</c:v>
                </c:pt>
                <c:pt idx="5">
                  <c:v>23.6</c:v>
                </c:pt>
                <c:pt idx="6">
                  <c:v>24.2</c:v>
                </c:pt>
                <c:pt idx="7">
                  <c:v>25.3</c:v>
                </c:pt>
                <c:pt idx="8">
                  <c:v>23.8</c:v>
                </c:pt>
                <c:pt idx="9">
                  <c:v>23.4</c:v>
                </c:pt>
                <c:pt idx="10">
                  <c:v>23.3</c:v>
                </c:pt>
                <c:pt idx="11">
                  <c:v>25.1</c:v>
                </c:pt>
                <c:pt idx="12">
                  <c:v>16.5</c:v>
                </c:pt>
                <c:pt idx="13">
                  <c:v>19.2</c:v>
                </c:pt>
                <c:pt idx="14">
                  <c:v>24.3</c:v>
                </c:pt>
                <c:pt idx="15">
                  <c:v>26.8</c:v>
                </c:pt>
                <c:pt idx="16">
                  <c:v>28.5</c:v>
                </c:pt>
                <c:pt idx="17">
                  <c:v>29.8</c:v>
                </c:pt>
                <c:pt idx="18">
                  <c:v>30.5</c:v>
                </c:pt>
                <c:pt idx="19">
                  <c:v>31.1</c:v>
                </c:pt>
                <c:pt idx="20">
                  <c:v>32.6</c:v>
                </c:pt>
                <c:pt idx="21">
                  <c:v>29.1</c:v>
                </c:pt>
                <c:pt idx="22">
                  <c:v>20.9</c:v>
                </c:pt>
                <c:pt idx="23">
                  <c:v>29.6</c:v>
                </c:pt>
                <c:pt idx="24">
                  <c:v>21.4</c:v>
                </c:pt>
                <c:pt idx="25">
                  <c:v>22.9</c:v>
                </c:pt>
                <c:pt idx="26">
                  <c:v>25.4</c:v>
                </c:pt>
                <c:pt idx="27">
                  <c:v>27.7</c:v>
                </c:pt>
                <c:pt idx="28">
                  <c:v>29.1</c:v>
                </c:pt>
                <c:pt idx="29">
                  <c:v>23.4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6D-4E4F-AA07-A0C98A789A45}"/>
            </c:ext>
          </c:extLst>
        </c:ser>
        <c:ser>
          <c:idx val="1"/>
          <c:order val="1"/>
          <c:tx>
            <c:strRef>
              <c:f>'[2]červen ručně  '!$V$64</c:f>
              <c:strCache>
                <c:ptCount val="1"/>
                <c:pt idx="0">
                  <c:v>prům.t.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'[2]červen ručně  '!$T$65:$T$94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'[2]červen ručně  '!$V$65:$V$94</c:f>
              <c:numCache>
                <c:formatCode>General</c:formatCode>
                <c:ptCount val="30"/>
                <c:pt idx="0">
                  <c:v>13</c:v>
                </c:pt>
                <c:pt idx="1">
                  <c:v>14.324999999999999</c:v>
                </c:pt>
                <c:pt idx="2">
                  <c:v>14.4</c:v>
                </c:pt>
                <c:pt idx="3">
                  <c:v>16.324999999999999</c:v>
                </c:pt>
                <c:pt idx="4">
                  <c:v>18</c:v>
                </c:pt>
                <c:pt idx="5">
                  <c:v>17.149999999999999</c:v>
                </c:pt>
                <c:pt idx="6">
                  <c:v>17.524999999999999</c:v>
                </c:pt>
                <c:pt idx="7">
                  <c:v>20.8</c:v>
                </c:pt>
                <c:pt idx="8">
                  <c:v>17.675000000000001</c:v>
                </c:pt>
                <c:pt idx="9">
                  <c:v>16.375</c:v>
                </c:pt>
                <c:pt idx="10">
                  <c:v>16.625</c:v>
                </c:pt>
                <c:pt idx="11">
                  <c:v>18.25</c:v>
                </c:pt>
                <c:pt idx="12">
                  <c:v>13.15</c:v>
                </c:pt>
                <c:pt idx="13">
                  <c:v>13.225000000000001</c:v>
                </c:pt>
                <c:pt idx="14">
                  <c:v>16.975000000000001</c:v>
                </c:pt>
                <c:pt idx="15">
                  <c:v>20.074999999999999</c:v>
                </c:pt>
                <c:pt idx="16">
                  <c:v>22.425000000000004</c:v>
                </c:pt>
                <c:pt idx="17">
                  <c:v>22.825000000000003</c:v>
                </c:pt>
                <c:pt idx="18">
                  <c:v>24.774999999999999</c:v>
                </c:pt>
                <c:pt idx="19">
                  <c:v>24.075000000000003</c:v>
                </c:pt>
                <c:pt idx="20">
                  <c:v>25.35</c:v>
                </c:pt>
                <c:pt idx="21">
                  <c:v>22.475000000000001</c:v>
                </c:pt>
                <c:pt idx="22">
                  <c:v>19.325000000000003</c:v>
                </c:pt>
                <c:pt idx="23">
                  <c:v>21.75</c:v>
                </c:pt>
                <c:pt idx="24">
                  <c:v>17.850000000000001</c:v>
                </c:pt>
                <c:pt idx="25">
                  <c:v>18.725000000000001</c:v>
                </c:pt>
                <c:pt idx="26">
                  <c:v>18.375</c:v>
                </c:pt>
                <c:pt idx="27">
                  <c:v>20.75</c:v>
                </c:pt>
                <c:pt idx="28">
                  <c:v>22.4</c:v>
                </c:pt>
                <c:pt idx="29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6D-4E4F-AA07-A0C98A789A45}"/>
            </c:ext>
          </c:extLst>
        </c:ser>
        <c:ser>
          <c:idx val="2"/>
          <c:order val="2"/>
          <c:tx>
            <c:strRef>
              <c:f>'[2]červen ručně  '!$W$64</c:f>
              <c:strCache>
                <c:ptCount val="1"/>
                <c:pt idx="0">
                  <c:v>normál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none"/>
          </c:marker>
          <c:cat>
            <c:numRef>
              <c:f>'[2]červen ručně  '!$T$65:$T$94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'[2]červen ručně  '!$W$65:$W$94</c:f>
              <c:numCache>
                <c:formatCode>General</c:formatCode>
                <c:ptCount val="30"/>
                <c:pt idx="0">
                  <c:v>15.573927083333333</c:v>
                </c:pt>
                <c:pt idx="1">
                  <c:v>15.696374999999998</c:v>
                </c:pt>
                <c:pt idx="2">
                  <c:v>15.815359374999998</c:v>
                </c:pt>
                <c:pt idx="3">
                  <c:v>15.928406249999998</c:v>
                </c:pt>
                <c:pt idx="4">
                  <c:v>16.028901041666664</c:v>
                </c:pt>
                <c:pt idx="5">
                  <c:v>16.159109375</c:v>
                </c:pt>
                <c:pt idx="6">
                  <c:v>16.26215625</c:v>
                </c:pt>
                <c:pt idx="7">
                  <c:v>16.343093749999998</c:v>
                </c:pt>
                <c:pt idx="8">
                  <c:v>16.428328125</c:v>
                </c:pt>
                <c:pt idx="9">
                  <c:v>16.518562499999998</c:v>
                </c:pt>
                <c:pt idx="10">
                  <c:v>16.604630208333333</c:v>
                </c:pt>
                <c:pt idx="11">
                  <c:v>16.710723958333332</c:v>
                </c:pt>
                <c:pt idx="12">
                  <c:v>16.795593749999998</c:v>
                </c:pt>
                <c:pt idx="13">
                  <c:v>16.913354166666664</c:v>
                </c:pt>
                <c:pt idx="14">
                  <c:v>17.014760416666665</c:v>
                </c:pt>
                <c:pt idx="15">
                  <c:v>17.12564583333333</c:v>
                </c:pt>
                <c:pt idx="16">
                  <c:v>17.242338541666665</c:v>
                </c:pt>
                <c:pt idx="17">
                  <c:v>17.366218749999998</c:v>
                </c:pt>
                <c:pt idx="18">
                  <c:v>17.474968749999999</c:v>
                </c:pt>
                <c:pt idx="19">
                  <c:v>17.568015624999994</c:v>
                </c:pt>
                <c:pt idx="20">
                  <c:v>17.646296874999997</c:v>
                </c:pt>
                <c:pt idx="21">
                  <c:v>17.713015624999997</c:v>
                </c:pt>
                <c:pt idx="22">
                  <c:v>17.741296874999996</c:v>
                </c:pt>
                <c:pt idx="23">
                  <c:v>17.76955208333333</c:v>
                </c:pt>
                <c:pt idx="24">
                  <c:v>17.81673958333333</c:v>
                </c:pt>
                <c:pt idx="25">
                  <c:v>17.843640624999999</c:v>
                </c:pt>
                <c:pt idx="26">
                  <c:v>17.863171874999995</c:v>
                </c:pt>
                <c:pt idx="27">
                  <c:v>17.879526041666665</c:v>
                </c:pt>
                <c:pt idx="28">
                  <c:v>17.892260416666662</c:v>
                </c:pt>
                <c:pt idx="29">
                  <c:v>17.937156249999997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6D-4E4F-AA07-A0C98A789A45}"/>
            </c:ext>
          </c:extLst>
        </c:ser>
        <c:ser>
          <c:idx val="3"/>
          <c:order val="3"/>
          <c:tx>
            <c:strRef>
              <c:f>'[2]červen ručně  '!$X$64</c:f>
              <c:strCache>
                <c:ptCount val="1"/>
                <c:pt idx="0">
                  <c:v>př.min.</c:v>
                </c:pt>
              </c:strCache>
            </c:strRef>
          </c:tx>
          <c:spPr>
            <a:ln>
              <a:solidFill>
                <a:schemeClr val="accent1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'[2]červen ručně  '!$T$65:$T$94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'[2]červen ručně  '!$X$65:$X$94</c:f>
              <c:numCache>
                <c:formatCode>General</c:formatCode>
                <c:ptCount val="30"/>
                <c:pt idx="0">
                  <c:v>-0.6</c:v>
                </c:pt>
                <c:pt idx="1">
                  <c:v>3.5</c:v>
                </c:pt>
                <c:pt idx="2">
                  <c:v>2</c:v>
                </c:pt>
                <c:pt idx="3">
                  <c:v>3.3</c:v>
                </c:pt>
                <c:pt idx="4">
                  <c:v>6.4</c:v>
                </c:pt>
                <c:pt idx="5">
                  <c:v>5.6</c:v>
                </c:pt>
                <c:pt idx="6">
                  <c:v>6.2</c:v>
                </c:pt>
                <c:pt idx="7">
                  <c:v>7.2</c:v>
                </c:pt>
                <c:pt idx="8">
                  <c:v>7.1</c:v>
                </c:pt>
                <c:pt idx="9">
                  <c:v>6.2</c:v>
                </c:pt>
                <c:pt idx="10">
                  <c:v>7</c:v>
                </c:pt>
                <c:pt idx="11">
                  <c:v>8.3000000000000007</c:v>
                </c:pt>
                <c:pt idx="12">
                  <c:v>9.5</c:v>
                </c:pt>
                <c:pt idx="13">
                  <c:v>5.8</c:v>
                </c:pt>
                <c:pt idx="14">
                  <c:v>3</c:v>
                </c:pt>
                <c:pt idx="15">
                  <c:v>10.8</c:v>
                </c:pt>
                <c:pt idx="16">
                  <c:v>9.6999999999999993</c:v>
                </c:pt>
                <c:pt idx="17">
                  <c:v>12.8</c:v>
                </c:pt>
                <c:pt idx="18">
                  <c:v>12.4</c:v>
                </c:pt>
                <c:pt idx="19">
                  <c:v>14.4</c:v>
                </c:pt>
                <c:pt idx="20">
                  <c:v>13.9</c:v>
                </c:pt>
                <c:pt idx="21">
                  <c:v>15</c:v>
                </c:pt>
                <c:pt idx="22">
                  <c:v>17.3</c:v>
                </c:pt>
                <c:pt idx="23">
                  <c:v>18.600000000000001</c:v>
                </c:pt>
                <c:pt idx="24">
                  <c:v>14.8</c:v>
                </c:pt>
                <c:pt idx="25">
                  <c:v>13.6</c:v>
                </c:pt>
                <c:pt idx="26">
                  <c:v>10.7</c:v>
                </c:pt>
                <c:pt idx="27">
                  <c:v>10.1</c:v>
                </c:pt>
                <c:pt idx="28">
                  <c:v>13.1</c:v>
                </c:pt>
                <c:pt idx="29">
                  <c:v>14.4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76D-4E4F-AA07-A0C98A789A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916736"/>
        <c:axId val="68918272"/>
      </c:lineChart>
      <c:catAx>
        <c:axId val="68916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8918272"/>
        <c:crossesAt val="0"/>
        <c:auto val="1"/>
        <c:lblAlgn val="ctr"/>
        <c:lblOffset val="100"/>
        <c:noMultiLvlLbl val="0"/>
      </c:catAx>
      <c:valAx>
        <c:axId val="68918272"/>
        <c:scaling>
          <c:orientation val="minMax"/>
          <c:max val="35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cs-CZ"/>
                  <a:t>°</a:t>
                </a:r>
                <a:r>
                  <a:rPr lang="en-US"/>
                  <a:t>C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8916736"/>
        <c:crosses val="autoZero"/>
        <c:crossBetween val="between"/>
        <c:majorUnit val="5"/>
        <c:minorUnit val="1"/>
      </c:valAx>
    </c:plotArea>
    <c:legend>
      <c:legendPos val="b"/>
      <c:overlay val="0"/>
    </c:legend>
    <c:plotVisOnly val="1"/>
    <c:dispBlanksAs val="gap"/>
    <c:showDLblsOverMax val="0"/>
  </c:chart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Tlak vzduchu a srážky v </a:t>
            </a:r>
            <a:r>
              <a:rPr lang="cs-CZ"/>
              <a:t>červnu</a:t>
            </a:r>
            <a:r>
              <a:rPr lang="en-US"/>
              <a:t> </a:t>
            </a:r>
            <a:r>
              <a:rPr lang="cs-CZ"/>
              <a:t>2021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6776577133589818E-2"/>
          <c:y val="0.10790411332605862"/>
          <c:w val="0.85415025993421945"/>
          <c:h val="0.8073094376281309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'[2]červen ručně  '!$AE$64</c:f>
              <c:strCache>
                <c:ptCount val="1"/>
                <c:pt idx="0">
                  <c:v>srážky</c:v>
                </c:pt>
              </c:strCache>
            </c:strRef>
          </c:tx>
          <c:invertIfNegative val="0"/>
          <c:cat>
            <c:numRef>
              <c:f>'[2]červen ručně  '!$AB$65:$AB$94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'[2]červen ručně  '!$AE$65:$AE$94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0.3</c:v>
                </c:pt>
                <c:pt idx="10">
                  <c:v>0</c:v>
                </c:pt>
                <c:pt idx="11">
                  <c:v>3.5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9.3000000000000007</c:v>
                </c:pt>
                <c:pt idx="22">
                  <c:v>0</c:v>
                </c:pt>
                <c:pt idx="23">
                  <c:v>38.799999999999997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14.4</c:v>
                </c:pt>
                <c:pt idx="29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D3-4944-8CCE-C6916B231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513216"/>
        <c:axId val="69502848"/>
      </c:barChart>
      <c:lineChart>
        <c:grouping val="standard"/>
        <c:varyColors val="0"/>
        <c:ser>
          <c:idx val="0"/>
          <c:order val="0"/>
          <c:tx>
            <c:strRef>
              <c:f>'[2]červen ručně  '!$AC$64</c:f>
              <c:strCache>
                <c:ptCount val="1"/>
                <c:pt idx="0">
                  <c:v>tlak max.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'[2]červen ručně  '!$AB$65:$AB$94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'[2]červen ručně  '!$AC$65:$AC$94</c:f>
              <c:numCache>
                <c:formatCode>General</c:formatCode>
                <c:ptCount val="30"/>
                <c:pt idx="0">
                  <c:v>978</c:v>
                </c:pt>
                <c:pt idx="1">
                  <c:v>980</c:v>
                </c:pt>
                <c:pt idx="2">
                  <c:v>982.6</c:v>
                </c:pt>
                <c:pt idx="3">
                  <c:v>982.9</c:v>
                </c:pt>
                <c:pt idx="4">
                  <c:v>978.9</c:v>
                </c:pt>
                <c:pt idx="5">
                  <c:v>977.5</c:v>
                </c:pt>
                <c:pt idx="6">
                  <c:v>978.4</c:v>
                </c:pt>
                <c:pt idx="7">
                  <c:v>977</c:v>
                </c:pt>
                <c:pt idx="8">
                  <c:v>978</c:v>
                </c:pt>
                <c:pt idx="9">
                  <c:v>978.1</c:v>
                </c:pt>
                <c:pt idx="10">
                  <c:v>975.1</c:v>
                </c:pt>
                <c:pt idx="11">
                  <c:v>975.1</c:v>
                </c:pt>
                <c:pt idx="12">
                  <c:v>981.9</c:v>
                </c:pt>
                <c:pt idx="13">
                  <c:v>981.9</c:v>
                </c:pt>
                <c:pt idx="14">
                  <c:v>978.2</c:v>
                </c:pt>
                <c:pt idx="15">
                  <c:v>977</c:v>
                </c:pt>
                <c:pt idx="16">
                  <c:v>977.4</c:v>
                </c:pt>
                <c:pt idx="17">
                  <c:v>977.8</c:v>
                </c:pt>
                <c:pt idx="18">
                  <c:v>976</c:v>
                </c:pt>
                <c:pt idx="19">
                  <c:v>972.1</c:v>
                </c:pt>
                <c:pt idx="20">
                  <c:v>968.3</c:v>
                </c:pt>
                <c:pt idx="21">
                  <c:v>972.5</c:v>
                </c:pt>
                <c:pt idx="22">
                  <c:v>977.3</c:v>
                </c:pt>
                <c:pt idx="23">
                  <c:v>975</c:v>
                </c:pt>
                <c:pt idx="24">
                  <c:v>976.5</c:v>
                </c:pt>
                <c:pt idx="25">
                  <c:v>976.6</c:v>
                </c:pt>
                <c:pt idx="26">
                  <c:v>976.6</c:v>
                </c:pt>
                <c:pt idx="27">
                  <c:v>975.8</c:v>
                </c:pt>
                <c:pt idx="28">
                  <c:v>972.2</c:v>
                </c:pt>
                <c:pt idx="29">
                  <c:v>969.5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D3-4944-8CCE-C6916B2310B1}"/>
            </c:ext>
          </c:extLst>
        </c:ser>
        <c:ser>
          <c:idx val="1"/>
          <c:order val="1"/>
          <c:tx>
            <c:strRef>
              <c:f>'[2]červen ručně  '!$AD$64</c:f>
              <c:strCache>
                <c:ptCount val="1"/>
                <c:pt idx="0">
                  <c:v>tlak min. 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'[2]červen ručně  '!$AB$65:$AB$94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'[2]červen ručně  '!$AD$65:$AD$94</c:f>
              <c:numCache>
                <c:formatCode>General</c:formatCode>
                <c:ptCount val="30"/>
                <c:pt idx="0">
                  <c:v>976.2</c:v>
                </c:pt>
                <c:pt idx="1">
                  <c:v>978.7</c:v>
                </c:pt>
                <c:pt idx="2">
                  <c:v>982.4</c:v>
                </c:pt>
                <c:pt idx="3">
                  <c:v>981.1</c:v>
                </c:pt>
                <c:pt idx="4">
                  <c:v>977.5</c:v>
                </c:pt>
                <c:pt idx="5">
                  <c:v>977.5</c:v>
                </c:pt>
                <c:pt idx="6">
                  <c:v>976.9</c:v>
                </c:pt>
                <c:pt idx="7">
                  <c:v>976.5</c:v>
                </c:pt>
                <c:pt idx="8">
                  <c:v>977.4</c:v>
                </c:pt>
                <c:pt idx="9">
                  <c:v>977.9</c:v>
                </c:pt>
                <c:pt idx="10">
                  <c:v>975</c:v>
                </c:pt>
                <c:pt idx="11">
                  <c:v>972.2</c:v>
                </c:pt>
                <c:pt idx="12">
                  <c:v>977.8</c:v>
                </c:pt>
                <c:pt idx="13">
                  <c:v>978.8</c:v>
                </c:pt>
                <c:pt idx="14">
                  <c:v>976.3</c:v>
                </c:pt>
                <c:pt idx="15">
                  <c:v>976.4</c:v>
                </c:pt>
                <c:pt idx="16">
                  <c:v>976.7</c:v>
                </c:pt>
                <c:pt idx="17">
                  <c:v>975.8</c:v>
                </c:pt>
                <c:pt idx="18">
                  <c:v>973</c:v>
                </c:pt>
                <c:pt idx="19">
                  <c:v>969</c:v>
                </c:pt>
                <c:pt idx="20">
                  <c:v>967.9</c:v>
                </c:pt>
                <c:pt idx="21">
                  <c:v>968.8</c:v>
                </c:pt>
                <c:pt idx="22">
                  <c:v>975.4</c:v>
                </c:pt>
                <c:pt idx="23">
                  <c:v>973.7</c:v>
                </c:pt>
                <c:pt idx="24">
                  <c:v>974</c:v>
                </c:pt>
                <c:pt idx="25">
                  <c:v>976.2</c:v>
                </c:pt>
                <c:pt idx="26">
                  <c:v>975.7</c:v>
                </c:pt>
                <c:pt idx="27">
                  <c:v>974.1</c:v>
                </c:pt>
                <c:pt idx="28">
                  <c:v>967</c:v>
                </c:pt>
                <c:pt idx="29">
                  <c:v>969.4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BD3-4944-8CCE-C6916B231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486848"/>
        <c:axId val="69500928"/>
      </c:lineChart>
      <c:catAx>
        <c:axId val="69486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9500928"/>
        <c:crossesAt val="950"/>
        <c:auto val="1"/>
        <c:lblAlgn val="ctr"/>
        <c:lblOffset val="100"/>
        <c:noMultiLvlLbl val="0"/>
      </c:catAx>
      <c:valAx>
        <c:axId val="69500928"/>
        <c:scaling>
          <c:orientation val="minMax"/>
          <c:max val="1000"/>
          <c:min val="9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mm tlaku vzduchu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0070C0"/>
            </a:solidFill>
          </a:ln>
        </c:spPr>
        <c:crossAx val="69486848"/>
        <c:crosses val="autoZero"/>
        <c:crossBetween val="between"/>
      </c:valAx>
      <c:valAx>
        <c:axId val="69502848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mm srážek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9513216"/>
        <c:crosses val="max"/>
        <c:crossBetween val="between"/>
      </c:valAx>
      <c:catAx>
        <c:axId val="69513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9502848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Srovnání teplot v </a:t>
            </a:r>
            <a:r>
              <a:rPr lang="cs-CZ"/>
              <a:t>červenci</a:t>
            </a:r>
            <a:r>
              <a:rPr lang="en-US"/>
              <a:t> </a:t>
            </a:r>
            <a:r>
              <a:rPr lang="cs-CZ"/>
              <a:t>2021</a:t>
            </a:r>
            <a:r>
              <a:rPr lang="en-US"/>
              <a:t> s </a:t>
            </a:r>
            <a:r>
              <a:rPr lang="cs-CZ"/>
              <a:t>normálem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'[2]červenec ručně   '!$U$64</c:f>
              <c:strCache>
                <c:ptCount val="1"/>
                <c:pt idx="0">
                  <c:v>max.t.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'[2]červenec ručně   '!$T$65:$T$95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'[2]červenec ručně   '!$U$65:$U$95</c:f>
              <c:numCache>
                <c:formatCode>General</c:formatCode>
                <c:ptCount val="31"/>
                <c:pt idx="0">
                  <c:v>22.1</c:v>
                </c:pt>
                <c:pt idx="1">
                  <c:v>20.8</c:v>
                </c:pt>
                <c:pt idx="2">
                  <c:v>21.6</c:v>
                </c:pt>
                <c:pt idx="3">
                  <c:v>25</c:v>
                </c:pt>
                <c:pt idx="4">
                  <c:v>26.2</c:v>
                </c:pt>
                <c:pt idx="5">
                  <c:v>28.9</c:v>
                </c:pt>
                <c:pt idx="6">
                  <c:v>30.9</c:v>
                </c:pt>
                <c:pt idx="7">
                  <c:v>28.8</c:v>
                </c:pt>
                <c:pt idx="8">
                  <c:v>23</c:v>
                </c:pt>
                <c:pt idx="9">
                  <c:v>23.7</c:v>
                </c:pt>
                <c:pt idx="10">
                  <c:v>22.4</c:v>
                </c:pt>
                <c:pt idx="11">
                  <c:v>26.4</c:v>
                </c:pt>
                <c:pt idx="12">
                  <c:v>30.1</c:v>
                </c:pt>
                <c:pt idx="13">
                  <c:v>27.7</c:v>
                </c:pt>
                <c:pt idx="14">
                  <c:v>27.1</c:v>
                </c:pt>
                <c:pt idx="15">
                  <c:v>27.6</c:v>
                </c:pt>
                <c:pt idx="16">
                  <c:v>26.2</c:v>
                </c:pt>
                <c:pt idx="17">
                  <c:v>24.9</c:v>
                </c:pt>
                <c:pt idx="18">
                  <c:v>25</c:v>
                </c:pt>
                <c:pt idx="19">
                  <c:v>21</c:v>
                </c:pt>
                <c:pt idx="20">
                  <c:v>22.8</c:v>
                </c:pt>
                <c:pt idx="21">
                  <c:v>23.3</c:v>
                </c:pt>
                <c:pt idx="22">
                  <c:v>24.6</c:v>
                </c:pt>
                <c:pt idx="23">
                  <c:v>27.9</c:v>
                </c:pt>
                <c:pt idx="24">
                  <c:v>25.5</c:v>
                </c:pt>
                <c:pt idx="25">
                  <c:v>28.5</c:v>
                </c:pt>
                <c:pt idx="26">
                  <c:v>28.5</c:v>
                </c:pt>
                <c:pt idx="27">
                  <c:v>30.6</c:v>
                </c:pt>
                <c:pt idx="28">
                  <c:v>26.3</c:v>
                </c:pt>
                <c:pt idx="29">
                  <c:v>28.5</c:v>
                </c:pt>
                <c:pt idx="30">
                  <c:v>27.1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1C-4FB7-84C3-047D0A95A3AD}"/>
            </c:ext>
          </c:extLst>
        </c:ser>
        <c:ser>
          <c:idx val="1"/>
          <c:order val="1"/>
          <c:tx>
            <c:strRef>
              <c:f>'[2]červenec ručně   '!$V$64</c:f>
              <c:strCache>
                <c:ptCount val="1"/>
                <c:pt idx="0">
                  <c:v>prům.t.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'[2]červenec ručně   '!$T$65:$T$95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'[2]červenec ručně   '!$V$65:$V$95</c:f>
              <c:numCache>
                <c:formatCode>General</c:formatCode>
                <c:ptCount val="31"/>
                <c:pt idx="0">
                  <c:v>15.724999999999998</c:v>
                </c:pt>
                <c:pt idx="1">
                  <c:v>16.899999999999999</c:v>
                </c:pt>
                <c:pt idx="2">
                  <c:v>17.45</c:v>
                </c:pt>
                <c:pt idx="3">
                  <c:v>18.5</c:v>
                </c:pt>
                <c:pt idx="4">
                  <c:v>19.724999999999998</c:v>
                </c:pt>
                <c:pt idx="5">
                  <c:v>21.575000000000003</c:v>
                </c:pt>
                <c:pt idx="6">
                  <c:v>23.974999999999998</c:v>
                </c:pt>
                <c:pt idx="7">
                  <c:v>22.5</c:v>
                </c:pt>
                <c:pt idx="8">
                  <c:v>19.149999999999999</c:v>
                </c:pt>
                <c:pt idx="9">
                  <c:v>18.95</c:v>
                </c:pt>
                <c:pt idx="10">
                  <c:v>18.149999999999999</c:v>
                </c:pt>
                <c:pt idx="11">
                  <c:v>19.925000000000001</c:v>
                </c:pt>
                <c:pt idx="12">
                  <c:v>25.974999999999998</c:v>
                </c:pt>
                <c:pt idx="13">
                  <c:v>21.475000000000001</c:v>
                </c:pt>
                <c:pt idx="14">
                  <c:v>20.149999999999999</c:v>
                </c:pt>
                <c:pt idx="15">
                  <c:v>21.524999999999999</c:v>
                </c:pt>
                <c:pt idx="16">
                  <c:v>21.675000000000001</c:v>
                </c:pt>
                <c:pt idx="17">
                  <c:v>21.700000000000003</c:v>
                </c:pt>
                <c:pt idx="18">
                  <c:v>19.25</c:v>
                </c:pt>
                <c:pt idx="19">
                  <c:v>16.350000000000001</c:v>
                </c:pt>
                <c:pt idx="20">
                  <c:v>16.450000000000003</c:v>
                </c:pt>
                <c:pt idx="21">
                  <c:v>17.05</c:v>
                </c:pt>
                <c:pt idx="22">
                  <c:v>17.474999999999998</c:v>
                </c:pt>
                <c:pt idx="23">
                  <c:v>19.7</c:v>
                </c:pt>
                <c:pt idx="24">
                  <c:v>20.675000000000001</c:v>
                </c:pt>
                <c:pt idx="25">
                  <c:v>21.6</c:v>
                </c:pt>
                <c:pt idx="26">
                  <c:v>21.9</c:v>
                </c:pt>
                <c:pt idx="27">
                  <c:v>23.1</c:v>
                </c:pt>
                <c:pt idx="28">
                  <c:v>19.375</c:v>
                </c:pt>
                <c:pt idx="29">
                  <c:v>20.774999999999999</c:v>
                </c:pt>
                <c:pt idx="30">
                  <c:v>20.774999999999999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C-4FB7-84C3-047D0A95A3AD}"/>
            </c:ext>
          </c:extLst>
        </c:ser>
        <c:ser>
          <c:idx val="2"/>
          <c:order val="2"/>
          <c:tx>
            <c:strRef>
              <c:f>'[2]červenec ručně   '!$W$64</c:f>
              <c:strCache>
                <c:ptCount val="1"/>
                <c:pt idx="0">
                  <c:v>normál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none"/>
          </c:marker>
          <c:cat>
            <c:numRef>
              <c:f>'[2]červenec ručně   '!$T$65:$T$95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'[2]červenec ručně   '!$W$65:$W$95</c:f>
              <c:numCache>
                <c:formatCode>General</c:formatCode>
                <c:ptCount val="31"/>
                <c:pt idx="0">
                  <c:v>17.987989583333331</c:v>
                </c:pt>
                <c:pt idx="1">
                  <c:v>18.043567708333335</c:v>
                </c:pt>
                <c:pt idx="2">
                  <c:v>18.083046875000001</c:v>
                </c:pt>
                <c:pt idx="3">
                  <c:v>18.179218749999997</c:v>
                </c:pt>
                <c:pt idx="4">
                  <c:v>18.253515625000002</c:v>
                </c:pt>
                <c:pt idx="5">
                  <c:v>18.308567708333332</c:v>
                </c:pt>
                <c:pt idx="6">
                  <c:v>18.3715625</c:v>
                </c:pt>
                <c:pt idx="7">
                  <c:v>18.383984374999997</c:v>
                </c:pt>
                <c:pt idx="8">
                  <c:v>18.425703124999998</c:v>
                </c:pt>
                <c:pt idx="9">
                  <c:v>18.469687499999999</c:v>
                </c:pt>
                <c:pt idx="10">
                  <c:v>18.527161458333332</c:v>
                </c:pt>
                <c:pt idx="11">
                  <c:v>18.610677083333332</c:v>
                </c:pt>
                <c:pt idx="12">
                  <c:v>18.698411458333332</c:v>
                </c:pt>
                <c:pt idx="13">
                  <c:v>18.74731770833333</c:v>
                </c:pt>
                <c:pt idx="14">
                  <c:v>18.798411458333334</c:v>
                </c:pt>
                <c:pt idx="15">
                  <c:v>18.836249999999996</c:v>
                </c:pt>
                <c:pt idx="16">
                  <c:v>18.884817708333333</c:v>
                </c:pt>
                <c:pt idx="17">
                  <c:v>18.958723958333334</c:v>
                </c:pt>
                <c:pt idx="18">
                  <c:v>19.008828125000001</c:v>
                </c:pt>
                <c:pt idx="19">
                  <c:v>19.025546875000003</c:v>
                </c:pt>
                <c:pt idx="20">
                  <c:v>19.020963541666671</c:v>
                </c:pt>
                <c:pt idx="21">
                  <c:v>19.01388020833333</c:v>
                </c:pt>
                <c:pt idx="22">
                  <c:v>19.04434895833333</c:v>
                </c:pt>
                <c:pt idx="23">
                  <c:v>19.087760416666661</c:v>
                </c:pt>
                <c:pt idx="24">
                  <c:v>19.127656249999998</c:v>
                </c:pt>
                <c:pt idx="25">
                  <c:v>19.166067708333337</c:v>
                </c:pt>
                <c:pt idx="26">
                  <c:v>19.152604166666666</c:v>
                </c:pt>
                <c:pt idx="27">
                  <c:v>19.162109375000004</c:v>
                </c:pt>
                <c:pt idx="28">
                  <c:v>19.16807291666667</c:v>
                </c:pt>
                <c:pt idx="29">
                  <c:v>19.157864583333335</c:v>
                </c:pt>
                <c:pt idx="30">
                  <c:v>19.145677083333336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C-4FB7-84C3-047D0A95A3AD}"/>
            </c:ext>
          </c:extLst>
        </c:ser>
        <c:ser>
          <c:idx val="3"/>
          <c:order val="3"/>
          <c:tx>
            <c:strRef>
              <c:f>'[2]červenec ručně   '!$X$64</c:f>
              <c:strCache>
                <c:ptCount val="1"/>
                <c:pt idx="0">
                  <c:v>př.min.</c:v>
                </c:pt>
              </c:strCache>
            </c:strRef>
          </c:tx>
          <c:spPr>
            <a:ln>
              <a:solidFill>
                <a:schemeClr val="accent1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'[2]červenec ručně   '!$T$65:$T$95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'[2]červenec ručně   '!$X$65:$X$95</c:f>
              <c:numCache>
                <c:formatCode>General</c:formatCode>
                <c:ptCount val="31"/>
                <c:pt idx="0">
                  <c:v>13.9</c:v>
                </c:pt>
                <c:pt idx="1">
                  <c:v>12.1</c:v>
                </c:pt>
                <c:pt idx="2">
                  <c:v>13.5</c:v>
                </c:pt>
                <c:pt idx="3">
                  <c:v>9.1999999999999993</c:v>
                </c:pt>
                <c:pt idx="4">
                  <c:v>10.4</c:v>
                </c:pt>
                <c:pt idx="5">
                  <c:v>10.4</c:v>
                </c:pt>
                <c:pt idx="6">
                  <c:v>14</c:v>
                </c:pt>
                <c:pt idx="7">
                  <c:v>15.8</c:v>
                </c:pt>
                <c:pt idx="8">
                  <c:v>17.399999999999999</c:v>
                </c:pt>
                <c:pt idx="9">
                  <c:v>11.5</c:v>
                </c:pt>
                <c:pt idx="10">
                  <c:v>9.9</c:v>
                </c:pt>
                <c:pt idx="11">
                  <c:v>14.6</c:v>
                </c:pt>
                <c:pt idx="12">
                  <c:v>13.2</c:v>
                </c:pt>
                <c:pt idx="13">
                  <c:v>18.100000000000001</c:v>
                </c:pt>
                <c:pt idx="14">
                  <c:v>14.5</c:v>
                </c:pt>
                <c:pt idx="15">
                  <c:v>12.6</c:v>
                </c:pt>
                <c:pt idx="16">
                  <c:v>17.399999999999999</c:v>
                </c:pt>
                <c:pt idx="17">
                  <c:v>18.2</c:v>
                </c:pt>
                <c:pt idx="18">
                  <c:v>16.7</c:v>
                </c:pt>
                <c:pt idx="19">
                  <c:v>13.5</c:v>
                </c:pt>
                <c:pt idx="20">
                  <c:v>8</c:v>
                </c:pt>
                <c:pt idx="21">
                  <c:v>7.6</c:v>
                </c:pt>
                <c:pt idx="22">
                  <c:v>7.7</c:v>
                </c:pt>
                <c:pt idx="23">
                  <c:v>8.4</c:v>
                </c:pt>
                <c:pt idx="24">
                  <c:v>14.5</c:v>
                </c:pt>
                <c:pt idx="25">
                  <c:v>15</c:v>
                </c:pt>
                <c:pt idx="26">
                  <c:v>17.399999999999999</c:v>
                </c:pt>
                <c:pt idx="27">
                  <c:v>14.9</c:v>
                </c:pt>
                <c:pt idx="28">
                  <c:v>15.5</c:v>
                </c:pt>
                <c:pt idx="29">
                  <c:v>12.3</c:v>
                </c:pt>
                <c:pt idx="30">
                  <c:v>14.2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C-4FB7-84C3-047D0A95A3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1827200"/>
        <c:axId val="131828736"/>
      </c:lineChart>
      <c:catAx>
        <c:axId val="131827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1828736"/>
        <c:crossesAt val="0"/>
        <c:auto val="1"/>
        <c:lblAlgn val="ctr"/>
        <c:lblOffset val="100"/>
        <c:noMultiLvlLbl val="0"/>
      </c:catAx>
      <c:valAx>
        <c:axId val="131828736"/>
        <c:scaling>
          <c:orientation val="minMax"/>
          <c:max val="35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cs-CZ"/>
                  <a:t>°</a:t>
                </a:r>
                <a:r>
                  <a:rPr lang="en-US"/>
                  <a:t>C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1827200"/>
        <c:crosses val="autoZero"/>
        <c:crossBetween val="between"/>
        <c:majorUnit val="5"/>
        <c:minorUnit val="1"/>
      </c:valAx>
    </c:plotArea>
    <c:legend>
      <c:legendPos val="b"/>
      <c:overlay val="0"/>
    </c:legend>
    <c:plotVisOnly val="1"/>
    <c:dispBlanksAs val="gap"/>
    <c:showDLblsOverMax val="0"/>
  </c:chart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Tlak vzduchu a srážky v </a:t>
            </a:r>
            <a:r>
              <a:rPr lang="cs-CZ"/>
              <a:t>červenci</a:t>
            </a:r>
            <a:r>
              <a:rPr lang="en-US"/>
              <a:t> </a:t>
            </a:r>
            <a:r>
              <a:rPr lang="cs-CZ"/>
              <a:t>2021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2680540524730178E-2"/>
          <c:y val="0.10155151101119046"/>
          <c:w val="0.85415025993421945"/>
          <c:h val="0.80730943762813112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'[2]červenec ručně   '!$AE$64</c:f>
              <c:strCache>
                <c:ptCount val="1"/>
                <c:pt idx="0">
                  <c:v>srážky</c:v>
                </c:pt>
              </c:strCache>
            </c:strRef>
          </c:tx>
          <c:invertIfNegative val="0"/>
          <c:cat>
            <c:numRef>
              <c:f>'[2]červenec ručně   '!$AB$65:$AB$95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'[2]červenec ručně   '!$AE$65:$AE$95</c:f>
              <c:numCache>
                <c:formatCode>General</c:formatCode>
                <c:ptCount val="31"/>
                <c:pt idx="0">
                  <c:v>2.5</c:v>
                </c:pt>
                <c:pt idx="1">
                  <c:v>3.6</c:v>
                </c:pt>
                <c:pt idx="2">
                  <c:v>0.6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0.4</c:v>
                </c:pt>
                <c:pt idx="7">
                  <c:v>0</c:v>
                </c:pt>
                <c:pt idx="8">
                  <c:v>7</c:v>
                </c:pt>
                <c:pt idx="9">
                  <c:v>0</c:v>
                </c:pt>
                <c:pt idx="10">
                  <c:v>9.1</c:v>
                </c:pt>
                <c:pt idx="11">
                  <c:v>0</c:v>
                </c:pt>
                <c:pt idx="12">
                  <c:v>0</c:v>
                </c:pt>
                <c:pt idx="13">
                  <c:v>25.2</c:v>
                </c:pt>
                <c:pt idx="14">
                  <c:v>0.1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15.2</c:v>
                </c:pt>
                <c:pt idx="25">
                  <c:v>3.7</c:v>
                </c:pt>
                <c:pt idx="26">
                  <c:v>0</c:v>
                </c:pt>
                <c:pt idx="27">
                  <c:v>2.7</c:v>
                </c:pt>
                <c:pt idx="28">
                  <c:v>0</c:v>
                </c:pt>
                <c:pt idx="29">
                  <c:v>0</c:v>
                </c:pt>
                <c:pt idx="30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E6-4221-8370-44F6F4887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527936"/>
        <c:axId val="37525760"/>
      </c:barChart>
      <c:lineChart>
        <c:grouping val="standard"/>
        <c:varyColors val="0"/>
        <c:ser>
          <c:idx val="0"/>
          <c:order val="0"/>
          <c:tx>
            <c:strRef>
              <c:f>'[2]červenec ručně   '!$AC$64</c:f>
              <c:strCache>
                <c:ptCount val="1"/>
                <c:pt idx="0">
                  <c:v>tlak max.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'[2]červenec ručně   '!$AB$65:$AB$95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'[2]červenec ručně   '!$AC$65:$AC$95</c:f>
              <c:numCache>
                <c:formatCode>General</c:formatCode>
                <c:ptCount val="31"/>
                <c:pt idx="0">
                  <c:v>972.3</c:v>
                </c:pt>
                <c:pt idx="1">
                  <c:v>973.2</c:v>
                </c:pt>
                <c:pt idx="2">
                  <c:v>974.1</c:v>
                </c:pt>
                <c:pt idx="3">
                  <c:v>972.3</c:v>
                </c:pt>
                <c:pt idx="4">
                  <c:v>971.9</c:v>
                </c:pt>
                <c:pt idx="5">
                  <c:v>972.9</c:v>
                </c:pt>
                <c:pt idx="6">
                  <c:v>977.5</c:v>
                </c:pt>
                <c:pt idx="7">
                  <c:v>978.9</c:v>
                </c:pt>
                <c:pt idx="8">
                  <c:v>976.6</c:v>
                </c:pt>
                <c:pt idx="9">
                  <c:v>978.8</c:v>
                </c:pt>
                <c:pt idx="10">
                  <c:v>974.6</c:v>
                </c:pt>
                <c:pt idx="11">
                  <c:v>973.6</c:v>
                </c:pt>
                <c:pt idx="12">
                  <c:v>969.7</c:v>
                </c:pt>
                <c:pt idx="13">
                  <c:v>969.4</c:v>
                </c:pt>
                <c:pt idx="14">
                  <c:v>971.5</c:v>
                </c:pt>
                <c:pt idx="15">
                  <c:v>973.3</c:v>
                </c:pt>
                <c:pt idx="16">
                  <c:v>973.8</c:v>
                </c:pt>
                <c:pt idx="17">
                  <c:v>974</c:v>
                </c:pt>
                <c:pt idx="18">
                  <c:v>974.9</c:v>
                </c:pt>
                <c:pt idx="19">
                  <c:v>976.6</c:v>
                </c:pt>
                <c:pt idx="20">
                  <c:v>979.9</c:v>
                </c:pt>
                <c:pt idx="21">
                  <c:v>980.7</c:v>
                </c:pt>
                <c:pt idx="22">
                  <c:v>976.8</c:v>
                </c:pt>
                <c:pt idx="23">
                  <c:v>973.7</c:v>
                </c:pt>
                <c:pt idx="24">
                  <c:v>971.6</c:v>
                </c:pt>
                <c:pt idx="25">
                  <c:v>974.1</c:v>
                </c:pt>
                <c:pt idx="26">
                  <c:v>975.1</c:v>
                </c:pt>
                <c:pt idx="27">
                  <c:v>971.5</c:v>
                </c:pt>
                <c:pt idx="28">
                  <c:v>973.59720000000004</c:v>
                </c:pt>
                <c:pt idx="29">
                  <c:v>973</c:v>
                </c:pt>
                <c:pt idx="30">
                  <c:v>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E6-4221-8370-44F6F48873B3}"/>
            </c:ext>
          </c:extLst>
        </c:ser>
        <c:ser>
          <c:idx val="1"/>
          <c:order val="1"/>
          <c:tx>
            <c:strRef>
              <c:f>'[2]červenec ručně   '!$AD$64</c:f>
              <c:strCache>
                <c:ptCount val="1"/>
                <c:pt idx="0">
                  <c:v>tlak min. 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'[2]červenec ručně   '!$AB$65:$AB$95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'[2]červenec ručně   '!$AD$65:$AD$95</c:f>
              <c:numCache>
                <c:formatCode>General</c:formatCode>
                <c:ptCount val="31"/>
                <c:pt idx="0">
                  <c:v>970.4</c:v>
                </c:pt>
                <c:pt idx="1">
                  <c:v>973</c:v>
                </c:pt>
                <c:pt idx="2">
                  <c:v>972.4</c:v>
                </c:pt>
                <c:pt idx="3">
                  <c:v>969</c:v>
                </c:pt>
                <c:pt idx="4">
                  <c:v>969.5</c:v>
                </c:pt>
                <c:pt idx="5">
                  <c:v>971.8</c:v>
                </c:pt>
                <c:pt idx="6">
                  <c:v>973.7</c:v>
                </c:pt>
                <c:pt idx="7">
                  <c:v>975.5</c:v>
                </c:pt>
                <c:pt idx="8">
                  <c:v>975.7</c:v>
                </c:pt>
                <c:pt idx="9">
                  <c:v>976.3</c:v>
                </c:pt>
                <c:pt idx="10">
                  <c:v>974.1</c:v>
                </c:pt>
                <c:pt idx="11">
                  <c:v>970.5</c:v>
                </c:pt>
                <c:pt idx="12">
                  <c:v>968.3</c:v>
                </c:pt>
                <c:pt idx="13">
                  <c:v>968.7</c:v>
                </c:pt>
                <c:pt idx="14">
                  <c:v>970.5</c:v>
                </c:pt>
                <c:pt idx="15">
                  <c:v>973.3</c:v>
                </c:pt>
                <c:pt idx="16">
                  <c:v>972.5</c:v>
                </c:pt>
                <c:pt idx="17">
                  <c:v>973</c:v>
                </c:pt>
                <c:pt idx="18">
                  <c:v>974.4</c:v>
                </c:pt>
                <c:pt idx="19">
                  <c:v>975.2</c:v>
                </c:pt>
                <c:pt idx="20">
                  <c:v>979</c:v>
                </c:pt>
                <c:pt idx="21">
                  <c:v>977.7</c:v>
                </c:pt>
                <c:pt idx="22">
                  <c:v>974.8</c:v>
                </c:pt>
                <c:pt idx="23">
                  <c:v>972</c:v>
                </c:pt>
                <c:pt idx="24">
                  <c:v>969.7</c:v>
                </c:pt>
                <c:pt idx="25">
                  <c:v>971.4</c:v>
                </c:pt>
                <c:pt idx="26">
                  <c:v>973.3</c:v>
                </c:pt>
                <c:pt idx="27">
                  <c:v>971.3</c:v>
                </c:pt>
                <c:pt idx="28">
                  <c:v>972</c:v>
                </c:pt>
                <c:pt idx="29">
                  <c:v>969.6</c:v>
                </c:pt>
                <c:pt idx="30">
                  <c:v>968.2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E6-4221-8370-44F6F4887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05664"/>
        <c:axId val="37523840"/>
      </c:lineChart>
      <c:catAx>
        <c:axId val="37505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7523840"/>
        <c:crossesAt val="950"/>
        <c:auto val="1"/>
        <c:lblAlgn val="ctr"/>
        <c:lblOffset val="100"/>
        <c:noMultiLvlLbl val="0"/>
      </c:catAx>
      <c:valAx>
        <c:axId val="37523840"/>
        <c:scaling>
          <c:orientation val="minMax"/>
          <c:max val="1000"/>
          <c:min val="9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mm tlaku vzduchu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0070C0"/>
            </a:solidFill>
          </a:ln>
        </c:spPr>
        <c:crossAx val="37505664"/>
        <c:crosses val="autoZero"/>
        <c:crossBetween val="between"/>
      </c:valAx>
      <c:valAx>
        <c:axId val="37525760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mm srážek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7527936"/>
        <c:crosses val="max"/>
        <c:crossBetween val="between"/>
      </c:valAx>
      <c:catAx>
        <c:axId val="375279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7525760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Srovnání teplot v </a:t>
            </a:r>
            <a:r>
              <a:rPr lang="cs-CZ"/>
              <a:t>srpnu</a:t>
            </a:r>
            <a:r>
              <a:rPr lang="en-US"/>
              <a:t> </a:t>
            </a:r>
            <a:r>
              <a:rPr lang="cs-CZ"/>
              <a:t>2021 </a:t>
            </a:r>
            <a:r>
              <a:rPr lang="en-US"/>
              <a:t>s </a:t>
            </a:r>
            <a:r>
              <a:rPr lang="cs-CZ"/>
              <a:t>normálem</a:t>
            </a:r>
            <a:endParaRPr lang="en-US"/>
          </a:p>
        </c:rich>
      </c:tx>
      <c:layout>
        <c:manualLayout>
          <c:xMode val="edge"/>
          <c:yMode val="edge"/>
          <c:x val="0.14452377038381417"/>
          <c:y val="1.265007227308352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935328415723993E-2"/>
          <c:y val="9.7147408702419724E-2"/>
          <c:w val="0.9104283074598537"/>
          <c:h val="0.80769333568626889"/>
        </c:manualLayout>
      </c:layout>
      <c:lineChart>
        <c:grouping val="standard"/>
        <c:varyColors val="0"/>
        <c:ser>
          <c:idx val="0"/>
          <c:order val="0"/>
          <c:tx>
            <c:strRef>
              <c:f>'[2]srpen ručně  '!$U$64</c:f>
              <c:strCache>
                <c:ptCount val="1"/>
                <c:pt idx="0">
                  <c:v>max.t.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'[2]srpen ručně  '!$T$65:$T$95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'[2]srpen ručně  '!$U$65:$U$95</c:f>
              <c:numCache>
                <c:formatCode>General</c:formatCode>
                <c:ptCount val="31"/>
                <c:pt idx="0">
                  <c:v>23.4</c:v>
                </c:pt>
                <c:pt idx="1">
                  <c:v>22.6</c:v>
                </c:pt>
                <c:pt idx="2">
                  <c:v>24.2</c:v>
                </c:pt>
                <c:pt idx="3">
                  <c:v>22.7</c:v>
                </c:pt>
                <c:pt idx="4">
                  <c:v>17</c:v>
                </c:pt>
                <c:pt idx="5">
                  <c:v>20.5</c:v>
                </c:pt>
                <c:pt idx="6">
                  <c:v>25.8</c:v>
                </c:pt>
                <c:pt idx="7">
                  <c:v>24.5</c:v>
                </c:pt>
                <c:pt idx="8">
                  <c:v>24.6</c:v>
                </c:pt>
                <c:pt idx="9">
                  <c:v>27.1</c:v>
                </c:pt>
                <c:pt idx="10">
                  <c:v>25.4</c:v>
                </c:pt>
                <c:pt idx="11">
                  <c:v>24.4</c:v>
                </c:pt>
                <c:pt idx="12">
                  <c:v>27.9</c:v>
                </c:pt>
                <c:pt idx="13">
                  <c:v>29.2</c:v>
                </c:pt>
                <c:pt idx="14">
                  <c:v>30.3</c:v>
                </c:pt>
                <c:pt idx="15">
                  <c:v>28.4</c:v>
                </c:pt>
                <c:pt idx="16">
                  <c:v>18.7</c:v>
                </c:pt>
                <c:pt idx="17">
                  <c:v>19.399999999999999</c:v>
                </c:pt>
                <c:pt idx="18">
                  <c:v>21.9</c:v>
                </c:pt>
                <c:pt idx="19">
                  <c:v>23.3</c:v>
                </c:pt>
                <c:pt idx="20">
                  <c:v>23.6</c:v>
                </c:pt>
                <c:pt idx="21">
                  <c:v>26.2</c:v>
                </c:pt>
                <c:pt idx="22">
                  <c:v>21.6</c:v>
                </c:pt>
                <c:pt idx="23">
                  <c:v>18.3</c:v>
                </c:pt>
                <c:pt idx="24">
                  <c:v>17.399999999999999</c:v>
                </c:pt>
                <c:pt idx="25">
                  <c:v>16.2</c:v>
                </c:pt>
                <c:pt idx="26">
                  <c:v>17.3</c:v>
                </c:pt>
                <c:pt idx="27">
                  <c:v>18.899999999999999</c:v>
                </c:pt>
                <c:pt idx="28">
                  <c:v>17.3</c:v>
                </c:pt>
                <c:pt idx="29">
                  <c:v>16.600000000000001</c:v>
                </c:pt>
                <c:pt idx="30">
                  <c:v>16.7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3D-4E7A-904C-34EA569B8882}"/>
            </c:ext>
          </c:extLst>
        </c:ser>
        <c:ser>
          <c:idx val="1"/>
          <c:order val="1"/>
          <c:tx>
            <c:strRef>
              <c:f>'[2]srpen ručně  '!$V$64</c:f>
              <c:strCache>
                <c:ptCount val="1"/>
                <c:pt idx="0">
                  <c:v>prům.t.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'[2]srpen ručně  '!$T$65:$T$95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'[2]srpen ručně  '!$V$65:$V$95</c:f>
              <c:numCache>
                <c:formatCode>General</c:formatCode>
                <c:ptCount val="31"/>
                <c:pt idx="0">
                  <c:v>17.525000000000002</c:v>
                </c:pt>
                <c:pt idx="1">
                  <c:v>15.65</c:v>
                </c:pt>
                <c:pt idx="2">
                  <c:v>17.524999999999999</c:v>
                </c:pt>
                <c:pt idx="3">
                  <c:v>17.024999999999999</c:v>
                </c:pt>
                <c:pt idx="4">
                  <c:v>14.875</c:v>
                </c:pt>
                <c:pt idx="5">
                  <c:v>14.725000000000001</c:v>
                </c:pt>
                <c:pt idx="6">
                  <c:v>22.225000000000001</c:v>
                </c:pt>
                <c:pt idx="7">
                  <c:v>17.824999999999999</c:v>
                </c:pt>
                <c:pt idx="8">
                  <c:v>17.25</c:v>
                </c:pt>
                <c:pt idx="9">
                  <c:v>20.425000000000001</c:v>
                </c:pt>
                <c:pt idx="10">
                  <c:v>18.375</c:v>
                </c:pt>
                <c:pt idx="11">
                  <c:v>17.574999999999999</c:v>
                </c:pt>
                <c:pt idx="12">
                  <c:v>20.675000000000001</c:v>
                </c:pt>
                <c:pt idx="13">
                  <c:v>22.375</c:v>
                </c:pt>
                <c:pt idx="14">
                  <c:v>22.449999999999996</c:v>
                </c:pt>
                <c:pt idx="15">
                  <c:v>21.75</c:v>
                </c:pt>
                <c:pt idx="16">
                  <c:v>12.65</c:v>
                </c:pt>
                <c:pt idx="17">
                  <c:v>15.2</c:v>
                </c:pt>
                <c:pt idx="18">
                  <c:v>16.125</c:v>
                </c:pt>
                <c:pt idx="19">
                  <c:v>18.400000000000002</c:v>
                </c:pt>
                <c:pt idx="20">
                  <c:v>16.600000000000001</c:v>
                </c:pt>
                <c:pt idx="21">
                  <c:v>19.299999999999997</c:v>
                </c:pt>
                <c:pt idx="22">
                  <c:v>16.3</c:v>
                </c:pt>
                <c:pt idx="23">
                  <c:v>13.100000000000001</c:v>
                </c:pt>
                <c:pt idx="24">
                  <c:v>11.475000000000001</c:v>
                </c:pt>
                <c:pt idx="25">
                  <c:v>12.200000000000001</c:v>
                </c:pt>
                <c:pt idx="26">
                  <c:v>11.8</c:v>
                </c:pt>
                <c:pt idx="27">
                  <c:v>13.05</c:v>
                </c:pt>
                <c:pt idx="28">
                  <c:v>12.05</c:v>
                </c:pt>
                <c:pt idx="29">
                  <c:v>11.875</c:v>
                </c:pt>
                <c:pt idx="30">
                  <c:v>13.850000000000001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3D-4E7A-904C-34EA569B8882}"/>
            </c:ext>
          </c:extLst>
        </c:ser>
        <c:ser>
          <c:idx val="2"/>
          <c:order val="2"/>
          <c:tx>
            <c:strRef>
              <c:f>'[2]srpen ručně  '!$W$64</c:f>
              <c:strCache>
                <c:ptCount val="1"/>
                <c:pt idx="0">
                  <c:v>normál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none"/>
          </c:marker>
          <c:cat>
            <c:numRef>
              <c:f>'[2]srpen ručně  '!$T$65:$T$95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'[2]srpen ručně  '!$W$65:$W$95</c:f>
              <c:numCache>
                <c:formatCode>General</c:formatCode>
                <c:ptCount val="31"/>
                <c:pt idx="0">
                  <c:v>19.138984375000003</c:v>
                </c:pt>
                <c:pt idx="1">
                  <c:v>19.154973958333336</c:v>
                </c:pt>
                <c:pt idx="2">
                  <c:v>19.173072916666669</c:v>
                </c:pt>
                <c:pt idx="3">
                  <c:v>19.179713541666668</c:v>
                </c:pt>
                <c:pt idx="4">
                  <c:v>19.154427083333335</c:v>
                </c:pt>
                <c:pt idx="5">
                  <c:v>19.105729166666666</c:v>
                </c:pt>
                <c:pt idx="6">
                  <c:v>19.058020833333334</c:v>
                </c:pt>
                <c:pt idx="7">
                  <c:v>19.004531249999999</c:v>
                </c:pt>
                <c:pt idx="8">
                  <c:v>18.987812499999997</c:v>
                </c:pt>
                <c:pt idx="9">
                  <c:v>18.929010416666667</c:v>
                </c:pt>
                <c:pt idx="10">
                  <c:v>18.887552083333333</c:v>
                </c:pt>
                <c:pt idx="11">
                  <c:v>18.833854166666669</c:v>
                </c:pt>
                <c:pt idx="12">
                  <c:v>18.763281250000002</c:v>
                </c:pt>
                <c:pt idx="13">
                  <c:v>18.652291666666667</c:v>
                </c:pt>
                <c:pt idx="14">
                  <c:v>18.542864583333333</c:v>
                </c:pt>
                <c:pt idx="15">
                  <c:v>18.41544270833333</c:v>
                </c:pt>
                <c:pt idx="16">
                  <c:v>18.264244791666666</c:v>
                </c:pt>
                <c:pt idx="17">
                  <c:v>18.100104166666664</c:v>
                </c:pt>
                <c:pt idx="18">
                  <c:v>17.935677083333335</c:v>
                </c:pt>
                <c:pt idx="19">
                  <c:v>17.774609375000001</c:v>
                </c:pt>
                <c:pt idx="20">
                  <c:v>17.638255208333334</c:v>
                </c:pt>
                <c:pt idx="21">
                  <c:v>17.480546875000002</c:v>
                </c:pt>
                <c:pt idx="22">
                  <c:v>17.333411458333334</c:v>
                </c:pt>
                <c:pt idx="23">
                  <c:v>17.179713541666665</c:v>
                </c:pt>
                <c:pt idx="24">
                  <c:v>17.019713541666665</c:v>
                </c:pt>
                <c:pt idx="25">
                  <c:v>16.882760416666667</c:v>
                </c:pt>
                <c:pt idx="26">
                  <c:v>16.761536458333328</c:v>
                </c:pt>
                <c:pt idx="27">
                  <c:v>16.652447916666667</c:v>
                </c:pt>
                <c:pt idx="28">
                  <c:v>16.531562500000003</c:v>
                </c:pt>
                <c:pt idx="29">
                  <c:v>16.409427083333334</c:v>
                </c:pt>
                <c:pt idx="30">
                  <c:v>16.277057291666665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43D-4E7A-904C-34EA569B8882}"/>
            </c:ext>
          </c:extLst>
        </c:ser>
        <c:ser>
          <c:idx val="3"/>
          <c:order val="3"/>
          <c:tx>
            <c:strRef>
              <c:f>'[2]srpen ručně  '!$X$64</c:f>
              <c:strCache>
                <c:ptCount val="1"/>
                <c:pt idx="0">
                  <c:v>př.min.</c:v>
                </c:pt>
              </c:strCache>
            </c:strRef>
          </c:tx>
          <c:spPr>
            <a:ln>
              <a:solidFill>
                <a:schemeClr val="accent1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'[2]srpen ručně  '!$T$65:$T$95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'[2]srpen ručně  '!$X$65:$X$95</c:f>
              <c:numCache>
                <c:formatCode>General</c:formatCode>
                <c:ptCount val="31"/>
                <c:pt idx="0">
                  <c:v>14</c:v>
                </c:pt>
                <c:pt idx="1">
                  <c:v>13.4</c:v>
                </c:pt>
                <c:pt idx="2">
                  <c:v>8.4</c:v>
                </c:pt>
                <c:pt idx="3">
                  <c:v>11.9</c:v>
                </c:pt>
                <c:pt idx="4">
                  <c:v>14</c:v>
                </c:pt>
                <c:pt idx="5">
                  <c:v>12.6</c:v>
                </c:pt>
                <c:pt idx="6">
                  <c:v>10.8</c:v>
                </c:pt>
                <c:pt idx="7">
                  <c:v>15.3</c:v>
                </c:pt>
                <c:pt idx="8">
                  <c:v>9.3000000000000007</c:v>
                </c:pt>
                <c:pt idx="9">
                  <c:v>11.2</c:v>
                </c:pt>
                <c:pt idx="10">
                  <c:v>10.9</c:v>
                </c:pt>
                <c:pt idx="11">
                  <c:v>8.9</c:v>
                </c:pt>
                <c:pt idx="12">
                  <c:v>9.4</c:v>
                </c:pt>
                <c:pt idx="13">
                  <c:v>15.4</c:v>
                </c:pt>
                <c:pt idx="14">
                  <c:v>14</c:v>
                </c:pt>
                <c:pt idx="15">
                  <c:v>16.7</c:v>
                </c:pt>
                <c:pt idx="16">
                  <c:v>10.9</c:v>
                </c:pt>
                <c:pt idx="17">
                  <c:v>7.6</c:v>
                </c:pt>
                <c:pt idx="18">
                  <c:v>8.8000000000000007</c:v>
                </c:pt>
                <c:pt idx="19">
                  <c:v>13.7</c:v>
                </c:pt>
                <c:pt idx="20">
                  <c:v>9.3000000000000007</c:v>
                </c:pt>
                <c:pt idx="21">
                  <c:v>9</c:v>
                </c:pt>
                <c:pt idx="22">
                  <c:v>14.1</c:v>
                </c:pt>
                <c:pt idx="23">
                  <c:v>11.8</c:v>
                </c:pt>
                <c:pt idx="24">
                  <c:v>7.4</c:v>
                </c:pt>
                <c:pt idx="25">
                  <c:v>4.9000000000000004</c:v>
                </c:pt>
                <c:pt idx="26">
                  <c:v>6.9</c:v>
                </c:pt>
                <c:pt idx="27">
                  <c:v>5.2</c:v>
                </c:pt>
                <c:pt idx="28">
                  <c:v>8.6999999999999993</c:v>
                </c:pt>
                <c:pt idx="29">
                  <c:v>8</c:v>
                </c:pt>
                <c:pt idx="30">
                  <c:v>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43D-4E7A-904C-34EA569B8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922176"/>
        <c:axId val="67928064"/>
      </c:lineChart>
      <c:catAx>
        <c:axId val="67922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7928064"/>
        <c:crossesAt val="0"/>
        <c:auto val="1"/>
        <c:lblAlgn val="ctr"/>
        <c:lblOffset val="100"/>
        <c:noMultiLvlLbl val="0"/>
      </c:catAx>
      <c:valAx>
        <c:axId val="67928064"/>
        <c:scaling>
          <c:orientation val="minMax"/>
          <c:max val="35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cs-CZ"/>
                  <a:t>°</a:t>
                </a:r>
                <a:r>
                  <a:rPr lang="en-US"/>
                  <a:t>C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7922176"/>
        <c:crosses val="autoZero"/>
        <c:crossBetween val="between"/>
        <c:majorUnit val="5"/>
        <c:minorUnit val="1"/>
      </c:valAx>
    </c:plotArea>
    <c:legend>
      <c:legendPos val="b"/>
      <c:overlay val="0"/>
    </c:legend>
    <c:plotVisOnly val="1"/>
    <c:dispBlanksAs val="gap"/>
    <c:showDLblsOverMax val="0"/>
  </c:chart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Tlak vzduchu a srážky v </a:t>
            </a:r>
            <a:r>
              <a:rPr lang="cs-CZ"/>
              <a:t>srpnu</a:t>
            </a:r>
            <a:r>
              <a:rPr lang="en-US"/>
              <a:t> </a:t>
            </a:r>
            <a:r>
              <a:rPr lang="cs-CZ"/>
              <a:t>2021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6776577133589818E-2"/>
          <c:y val="0.11635433023713837"/>
          <c:w val="0.85415025993421945"/>
          <c:h val="0.80730943762813134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'[2]srpen ručně  '!$AE$64</c:f>
              <c:strCache>
                <c:ptCount val="1"/>
                <c:pt idx="0">
                  <c:v>srážky</c:v>
                </c:pt>
              </c:strCache>
            </c:strRef>
          </c:tx>
          <c:invertIfNegative val="0"/>
          <c:cat>
            <c:numRef>
              <c:f>'[2]srpen ručně  '!$AB$65:$AB$95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'[2]srpen ručně  '!$AE$65:$AE$95</c:f>
              <c:numCache>
                <c:formatCode>General</c:formatCode>
                <c:ptCount val="31"/>
                <c:pt idx="0">
                  <c:v>42.2</c:v>
                </c:pt>
                <c:pt idx="1">
                  <c:v>0.9</c:v>
                </c:pt>
                <c:pt idx="2">
                  <c:v>5.8</c:v>
                </c:pt>
                <c:pt idx="3">
                  <c:v>19.2</c:v>
                </c:pt>
                <c:pt idx="4">
                  <c:v>29</c:v>
                </c:pt>
                <c:pt idx="5">
                  <c:v>0</c:v>
                </c:pt>
                <c:pt idx="6">
                  <c:v>1.1000000000000001</c:v>
                </c:pt>
                <c:pt idx="7">
                  <c:v>10</c:v>
                </c:pt>
                <c:pt idx="8">
                  <c:v>0</c:v>
                </c:pt>
                <c:pt idx="9">
                  <c:v>8.8000000000000007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20.5</c:v>
                </c:pt>
                <c:pt idx="16">
                  <c:v>0.7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6.1</c:v>
                </c:pt>
                <c:pt idx="22">
                  <c:v>2.5</c:v>
                </c:pt>
                <c:pt idx="23">
                  <c:v>2.9</c:v>
                </c:pt>
                <c:pt idx="24">
                  <c:v>0.2</c:v>
                </c:pt>
                <c:pt idx="25">
                  <c:v>4.5</c:v>
                </c:pt>
                <c:pt idx="26">
                  <c:v>3.1</c:v>
                </c:pt>
                <c:pt idx="27">
                  <c:v>0.1</c:v>
                </c:pt>
                <c:pt idx="28">
                  <c:v>1.2</c:v>
                </c:pt>
                <c:pt idx="29">
                  <c:v>12.9</c:v>
                </c:pt>
                <c:pt idx="30">
                  <c:v>30.6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A4-4BA3-A4D8-32C64CF70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986176"/>
        <c:axId val="67967616"/>
      </c:barChart>
      <c:lineChart>
        <c:grouping val="standard"/>
        <c:varyColors val="0"/>
        <c:ser>
          <c:idx val="0"/>
          <c:order val="0"/>
          <c:tx>
            <c:strRef>
              <c:f>'[2]srpen ručně  '!$AC$64</c:f>
              <c:strCache>
                <c:ptCount val="1"/>
                <c:pt idx="0">
                  <c:v>tlak max.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'[2]srpen ručně  '!$AB$65:$AB$95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'[2]srpen ručně  '!$AC$65:$AC$95</c:f>
              <c:numCache>
                <c:formatCode>General</c:formatCode>
                <c:ptCount val="31"/>
                <c:pt idx="0">
                  <c:v>967.5</c:v>
                </c:pt>
                <c:pt idx="1">
                  <c:v>973.6</c:v>
                </c:pt>
                <c:pt idx="2">
                  <c:v>974.5</c:v>
                </c:pt>
                <c:pt idx="3">
                  <c:v>973.1</c:v>
                </c:pt>
                <c:pt idx="4">
                  <c:v>964.2</c:v>
                </c:pt>
                <c:pt idx="5">
                  <c:v>966.6</c:v>
                </c:pt>
                <c:pt idx="6">
                  <c:v>968.1</c:v>
                </c:pt>
                <c:pt idx="7">
                  <c:v>975</c:v>
                </c:pt>
                <c:pt idx="8">
                  <c:v>979.3</c:v>
                </c:pt>
                <c:pt idx="9">
                  <c:v>978.1</c:v>
                </c:pt>
                <c:pt idx="10">
                  <c:v>979</c:v>
                </c:pt>
                <c:pt idx="11">
                  <c:v>981</c:v>
                </c:pt>
                <c:pt idx="12">
                  <c:v>980.2</c:v>
                </c:pt>
                <c:pt idx="13">
                  <c:v>979.6</c:v>
                </c:pt>
                <c:pt idx="14">
                  <c:v>975.1</c:v>
                </c:pt>
                <c:pt idx="15">
                  <c:v>970.2</c:v>
                </c:pt>
                <c:pt idx="16">
                  <c:v>975.5</c:v>
                </c:pt>
                <c:pt idx="17">
                  <c:v>974.8</c:v>
                </c:pt>
                <c:pt idx="18">
                  <c:v>974.1</c:v>
                </c:pt>
                <c:pt idx="19">
                  <c:v>976.6</c:v>
                </c:pt>
                <c:pt idx="20">
                  <c:v>978.5</c:v>
                </c:pt>
                <c:pt idx="21">
                  <c:v>976.9</c:v>
                </c:pt>
                <c:pt idx="22">
                  <c:v>975.3</c:v>
                </c:pt>
                <c:pt idx="23">
                  <c:v>981.4</c:v>
                </c:pt>
                <c:pt idx="24">
                  <c:v>979</c:v>
                </c:pt>
                <c:pt idx="25">
                  <c:v>967.9</c:v>
                </c:pt>
                <c:pt idx="26">
                  <c:v>971.8</c:v>
                </c:pt>
                <c:pt idx="27">
                  <c:v>972.8</c:v>
                </c:pt>
                <c:pt idx="28">
                  <c:v>971.6</c:v>
                </c:pt>
                <c:pt idx="29">
                  <c:v>972</c:v>
                </c:pt>
                <c:pt idx="30">
                  <c:v>973.7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A4-4BA3-A4D8-32C64CF70EE2}"/>
            </c:ext>
          </c:extLst>
        </c:ser>
        <c:ser>
          <c:idx val="1"/>
          <c:order val="1"/>
          <c:tx>
            <c:strRef>
              <c:f>'[2]srpen ručně  '!$AD$64</c:f>
              <c:strCache>
                <c:ptCount val="1"/>
                <c:pt idx="0">
                  <c:v>tlak min. 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'[2]srpen ručně  '!$AB$65:$AB$95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'[2]srpen ručně  '!$AD$65:$AD$95</c:f>
              <c:numCache>
                <c:formatCode>General</c:formatCode>
                <c:ptCount val="31"/>
                <c:pt idx="0">
                  <c:v>966.5</c:v>
                </c:pt>
                <c:pt idx="1">
                  <c:v>970.6</c:v>
                </c:pt>
                <c:pt idx="2">
                  <c:v>972.5</c:v>
                </c:pt>
                <c:pt idx="3">
                  <c:v>972.3</c:v>
                </c:pt>
                <c:pt idx="4">
                  <c:v>962.6</c:v>
                </c:pt>
                <c:pt idx="5">
                  <c:v>964.6</c:v>
                </c:pt>
                <c:pt idx="6">
                  <c:v>966.2</c:v>
                </c:pt>
                <c:pt idx="7">
                  <c:v>971.6</c:v>
                </c:pt>
                <c:pt idx="8">
                  <c:v>978.1</c:v>
                </c:pt>
                <c:pt idx="9">
                  <c:v>975.1</c:v>
                </c:pt>
                <c:pt idx="10">
                  <c:v>976.9</c:v>
                </c:pt>
                <c:pt idx="11">
                  <c:v>980.5</c:v>
                </c:pt>
                <c:pt idx="12">
                  <c:v>979.8</c:v>
                </c:pt>
                <c:pt idx="13">
                  <c:v>971.1</c:v>
                </c:pt>
                <c:pt idx="14">
                  <c:v>972</c:v>
                </c:pt>
                <c:pt idx="15">
                  <c:v>967.5</c:v>
                </c:pt>
                <c:pt idx="16">
                  <c:v>972.5</c:v>
                </c:pt>
                <c:pt idx="17">
                  <c:v>973.8</c:v>
                </c:pt>
                <c:pt idx="18">
                  <c:v>973.6</c:v>
                </c:pt>
                <c:pt idx="19">
                  <c:v>975.2</c:v>
                </c:pt>
                <c:pt idx="20">
                  <c:v>977.2</c:v>
                </c:pt>
                <c:pt idx="21">
                  <c:v>975.3</c:v>
                </c:pt>
                <c:pt idx="22">
                  <c:v>974.8</c:v>
                </c:pt>
                <c:pt idx="23">
                  <c:v>974.8</c:v>
                </c:pt>
                <c:pt idx="24">
                  <c:v>973.1</c:v>
                </c:pt>
                <c:pt idx="25">
                  <c:v>967.5</c:v>
                </c:pt>
                <c:pt idx="26">
                  <c:v>969.1</c:v>
                </c:pt>
                <c:pt idx="27">
                  <c:v>972.4</c:v>
                </c:pt>
                <c:pt idx="28">
                  <c:v>971.4</c:v>
                </c:pt>
                <c:pt idx="29">
                  <c:v>970</c:v>
                </c:pt>
                <c:pt idx="30">
                  <c:v>970.6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A4-4BA3-A4D8-32C64CF70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955712"/>
        <c:axId val="67965696"/>
      </c:lineChart>
      <c:catAx>
        <c:axId val="67955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7965696"/>
        <c:crossesAt val="950"/>
        <c:auto val="1"/>
        <c:lblAlgn val="ctr"/>
        <c:lblOffset val="100"/>
        <c:noMultiLvlLbl val="0"/>
      </c:catAx>
      <c:valAx>
        <c:axId val="67965696"/>
        <c:scaling>
          <c:orientation val="minMax"/>
          <c:max val="1000"/>
          <c:min val="9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mm tlaku vzduchu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0070C0"/>
            </a:solidFill>
          </a:ln>
        </c:spPr>
        <c:crossAx val="67955712"/>
        <c:crosses val="autoZero"/>
        <c:crossBetween val="between"/>
      </c:valAx>
      <c:valAx>
        <c:axId val="67967616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mm srážek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7986176"/>
        <c:crosses val="max"/>
        <c:crossBetween val="between"/>
      </c:valAx>
      <c:catAx>
        <c:axId val="67986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967616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Srovnání teplot v </a:t>
            </a:r>
            <a:r>
              <a:rPr lang="cs-CZ"/>
              <a:t>září</a:t>
            </a:r>
            <a:r>
              <a:rPr lang="en-US"/>
              <a:t> </a:t>
            </a:r>
            <a:r>
              <a:rPr lang="cs-CZ"/>
              <a:t>2021</a:t>
            </a:r>
            <a:r>
              <a:rPr lang="en-US"/>
              <a:t> s </a:t>
            </a:r>
            <a:r>
              <a:rPr lang="cs-CZ"/>
              <a:t>normálem</a:t>
            </a:r>
            <a:endParaRPr lang="en-US"/>
          </a:p>
        </c:rich>
      </c:tx>
      <c:layout>
        <c:manualLayout>
          <c:xMode val="edge"/>
          <c:yMode val="edge"/>
          <c:x val="0.14452377038381417"/>
          <c:y val="1.265007227308352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571692003281814E-2"/>
          <c:y val="9.7147408702419724E-2"/>
          <c:w val="0.9104283074598537"/>
          <c:h val="0.80769333568626889"/>
        </c:manualLayout>
      </c:layout>
      <c:lineChart>
        <c:grouping val="standard"/>
        <c:varyColors val="0"/>
        <c:ser>
          <c:idx val="0"/>
          <c:order val="0"/>
          <c:tx>
            <c:strRef>
              <c:f>'[2]září ručně  '!$U$64</c:f>
              <c:strCache>
                <c:ptCount val="1"/>
                <c:pt idx="0">
                  <c:v>max.t.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'[2]září ručně  '!$T$65:$T$94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'[2]září ručně  '!$U$65:$U$94</c:f>
              <c:numCache>
                <c:formatCode>General</c:formatCode>
                <c:ptCount val="30"/>
                <c:pt idx="0">
                  <c:v>17.8</c:v>
                </c:pt>
                <c:pt idx="1">
                  <c:v>18.7</c:v>
                </c:pt>
                <c:pt idx="2">
                  <c:v>21.3</c:v>
                </c:pt>
                <c:pt idx="3">
                  <c:v>22.1</c:v>
                </c:pt>
                <c:pt idx="4">
                  <c:v>19.5</c:v>
                </c:pt>
                <c:pt idx="5">
                  <c:v>19.600000000000001</c:v>
                </c:pt>
                <c:pt idx="6">
                  <c:v>22.5</c:v>
                </c:pt>
                <c:pt idx="7">
                  <c:v>24.2</c:v>
                </c:pt>
                <c:pt idx="8">
                  <c:v>23.5</c:v>
                </c:pt>
                <c:pt idx="9">
                  <c:v>24.4</c:v>
                </c:pt>
                <c:pt idx="10">
                  <c:v>25</c:v>
                </c:pt>
                <c:pt idx="11">
                  <c:v>23.2</c:v>
                </c:pt>
                <c:pt idx="12">
                  <c:v>23.4</c:v>
                </c:pt>
                <c:pt idx="13">
                  <c:v>23.4</c:v>
                </c:pt>
                <c:pt idx="14">
                  <c:v>25.7</c:v>
                </c:pt>
                <c:pt idx="15">
                  <c:v>23.6</c:v>
                </c:pt>
                <c:pt idx="16">
                  <c:v>18</c:v>
                </c:pt>
                <c:pt idx="17">
                  <c:v>14</c:v>
                </c:pt>
                <c:pt idx="18">
                  <c:v>12.3</c:v>
                </c:pt>
                <c:pt idx="19">
                  <c:v>12.1</c:v>
                </c:pt>
                <c:pt idx="20">
                  <c:v>15.5</c:v>
                </c:pt>
                <c:pt idx="21">
                  <c:v>11.2</c:v>
                </c:pt>
                <c:pt idx="22">
                  <c:v>17.5</c:v>
                </c:pt>
                <c:pt idx="23">
                  <c:v>16.8</c:v>
                </c:pt>
                <c:pt idx="24">
                  <c:v>21.4</c:v>
                </c:pt>
                <c:pt idx="25">
                  <c:v>23</c:v>
                </c:pt>
                <c:pt idx="26">
                  <c:v>19.3</c:v>
                </c:pt>
                <c:pt idx="27">
                  <c:v>17.899999999999999</c:v>
                </c:pt>
                <c:pt idx="28">
                  <c:v>17.100000000000001</c:v>
                </c:pt>
                <c:pt idx="29">
                  <c:v>15.8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0D-42E6-8EFA-39B0C3DD4A28}"/>
            </c:ext>
          </c:extLst>
        </c:ser>
        <c:ser>
          <c:idx val="1"/>
          <c:order val="1"/>
          <c:tx>
            <c:strRef>
              <c:f>'[2]září ručně  '!$V$64</c:f>
              <c:strCache>
                <c:ptCount val="1"/>
                <c:pt idx="0">
                  <c:v>prům.t.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'[2]září ručně  '!$T$65:$T$94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'[2]září ručně  '!$V$65:$V$94</c:f>
              <c:numCache>
                <c:formatCode>General</c:formatCode>
                <c:ptCount val="30"/>
                <c:pt idx="0">
                  <c:v>12.024999999999999</c:v>
                </c:pt>
                <c:pt idx="1">
                  <c:v>13.3</c:v>
                </c:pt>
                <c:pt idx="2">
                  <c:v>13.725000000000001</c:v>
                </c:pt>
                <c:pt idx="3">
                  <c:v>14.174999999999999</c:v>
                </c:pt>
                <c:pt idx="4">
                  <c:v>11.8</c:v>
                </c:pt>
                <c:pt idx="5">
                  <c:v>11.175000000000001</c:v>
                </c:pt>
                <c:pt idx="6">
                  <c:v>13.5</c:v>
                </c:pt>
                <c:pt idx="7">
                  <c:v>14.25</c:v>
                </c:pt>
                <c:pt idx="8">
                  <c:v>19.925000000000001</c:v>
                </c:pt>
                <c:pt idx="9">
                  <c:v>15.974999999999998</c:v>
                </c:pt>
                <c:pt idx="10">
                  <c:v>14.95</c:v>
                </c:pt>
                <c:pt idx="11">
                  <c:v>16.474999999999998</c:v>
                </c:pt>
                <c:pt idx="12">
                  <c:v>15.350000000000001</c:v>
                </c:pt>
                <c:pt idx="13">
                  <c:v>14.574999999999999</c:v>
                </c:pt>
                <c:pt idx="14">
                  <c:v>17.399999999999999</c:v>
                </c:pt>
                <c:pt idx="15">
                  <c:v>18.599999999999998</c:v>
                </c:pt>
                <c:pt idx="16">
                  <c:v>13.75</c:v>
                </c:pt>
                <c:pt idx="17">
                  <c:v>12.275000000000002</c:v>
                </c:pt>
                <c:pt idx="18">
                  <c:v>8.65</c:v>
                </c:pt>
                <c:pt idx="19">
                  <c:v>9.8000000000000007</c:v>
                </c:pt>
                <c:pt idx="20">
                  <c:v>8.8999999999999986</c:v>
                </c:pt>
                <c:pt idx="21">
                  <c:v>8.75</c:v>
                </c:pt>
                <c:pt idx="22">
                  <c:v>14.05</c:v>
                </c:pt>
                <c:pt idx="23">
                  <c:v>14.15</c:v>
                </c:pt>
                <c:pt idx="24">
                  <c:v>15</c:v>
                </c:pt>
                <c:pt idx="25">
                  <c:v>13.600000000000001</c:v>
                </c:pt>
                <c:pt idx="26">
                  <c:v>15.1</c:v>
                </c:pt>
                <c:pt idx="27">
                  <c:v>13.174999999999999</c:v>
                </c:pt>
                <c:pt idx="28">
                  <c:v>13.225000000000001</c:v>
                </c:pt>
                <c:pt idx="29">
                  <c:v>9.0500000000000007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0D-42E6-8EFA-39B0C3DD4A28}"/>
            </c:ext>
          </c:extLst>
        </c:ser>
        <c:ser>
          <c:idx val="2"/>
          <c:order val="2"/>
          <c:tx>
            <c:strRef>
              <c:f>'[2]září ručně  '!$W$64</c:f>
              <c:strCache>
                <c:ptCount val="1"/>
                <c:pt idx="0">
                  <c:v>normál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none"/>
          </c:marker>
          <c:cat>
            <c:numRef>
              <c:f>'[2]září ručně  '!$T$65:$T$94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'[2]září ručně  '!$W$65:$W$94</c:f>
              <c:numCache>
                <c:formatCode>General</c:formatCode>
                <c:ptCount val="30"/>
                <c:pt idx="0">
                  <c:v>16.136536458333332</c:v>
                </c:pt>
                <c:pt idx="1">
                  <c:v>15.974192708333332</c:v>
                </c:pt>
                <c:pt idx="2">
                  <c:v>15.789583333333335</c:v>
                </c:pt>
                <c:pt idx="3">
                  <c:v>15.549895833333334</c:v>
                </c:pt>
                <c:pt idx="4">
                  <c:v>15.327890625</c:v>
                </c:pt>
                <c:pt idx="5">
                  <c:v>15.124375000000001</c:v>
                </c:pt>
                <c:pt idx="6">
                  <c:v>14.947968750000001</c:v>
                </c:pt>
                <c:pt idx="7">
                  <c:v>14.771015625000002</c:v>
                </c:pt>
                <c:pt idx="8">
                  <c:v>14.599192708333337</c:v>
                </c:pt>
                <c:pt idx="9">
                  <c:v>14.427317708333335</c:v>
                </c:pt>
                <c:pt idx="10">
                  <c:v>14.262187500000001</c:v>
                </c:pt>
                <c:pt idx="11">
                  <c:v>14.094583333333334</c:v>
                </c:pt>
                <c:pt idx="12">
                  <c:v>13.933984375000003</c:v>
                </c:pt>
                <c:pt idx="13">
                  <c:v>13.767083333333336</c:v>
                </c:pt>
                <c:pt idx="14">
                  <c:v>13.600859375000002</c:v>
                </c:pt>
                <c:pt idx="15">
                  <c:v>13.453697916666666</c:v>
                </c:pt>
                <c:pt idx="16">
                  <c:v>13.343984375</c:v>
                </c:pt>
                <c:pt idx="17">
                  <c:v>13.242994791666668</c:v>
                </c:pt>
                <c:pt idx="18">
                  <c:v>13.133255208333335</c:v>
                </c:pt>
                <c:pt idx="19">
                  <c:v>12.985963541666667</c:v>
                </c:pt>
                <c:pt idx="20">
                  <c:v>12.871328125</c:v>
                </c:pt>
                <c:pt idx="21">
                  <c:v>12.736536458333335</c:v>
                </c:pt>
                <c:pt idx="22">
                  <c:v>12.614895833333334</c:v>
                </c:pt>
                <c:pt idx="23">
                  <c:v>12.467890625000003</c:v>
                </c:pt>
                <c:pt idx="24">
                  <c:v>12.309635416666666</c:v>
                </c:pt>
                <c:pt idx="25">
                  <c:v>12.155286458333334</c:v>
                </c:pt>
                <c:pt idx="26">
                  <c:v>11.98453125</c:v>
                </c:pt>
                <c:pt idx="27">
                  <c:v>11.786302083333332</c:v>
                </c:pt>
                <c:pt idx="28">
                  <c:v>11.61125</c:v>
                </c:pt>
                <c:pt idx="29">
                  <c:v>11.463645833333333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0D-42E6-8EFA-39B0C3DD4A28}"/>
            </c:ext>
          </c:extLst>
        </c:ser>
        <c:ser>
          <c:idx val="3"/>
          <c:order val="3"/>
          <c:tx>
            <c:strRef>
              <c:f>'[2]září ručně  '!$X$64</c:f>
              <c:strCache>
                <c:ptCount val="1"/>
                <c:pt idx="0">
                  <c:v>př.min.</c:v>
                </c:pt>
              </c:strCache>
            </c:strRef>
          </c:tx>
          <c:spPr>
            <a:ln>
              <a:solidFill>
                <a:schemeClr val="accent1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'[2]září ručně  '!$T$65:$T$94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'[2]září ručně  '!$X$65:$X$94</c:f>
              <c:numCache>
                <c:formatCode>General</c:formatCode>
                <c:ptCount val="30"/>
                <c:pt idx="0">
                  <c:v>9.4</c:v>
                </c:pt>
                <c:pt idx="1">
                  <c:v>6.4</c:v>
                </c:pt>
                <c:pt idx="2">
                  <c:v>4.4000000000000004</c:v>
                </c:pt>
                <c:pt idx="3">
                  <c:v>5.9</c:v>
                </c:pt>
                <c:pt idx="4">
                  <c:v>6.4</c:v>
                </c:pt>
                <c:pt idx="5">
                  <c:v>0.5</c:v>
                </c:pt>
                <c:pt idx="6">
                  <c:v>3.8</c:v>
                </c:pt>
                <c:pt idx="7">
                  <c:v>4.5999999999999996</c:v>
                </c:pt>
                <c:pt idx="8">
                  <c:v>7.5</c:v>
                </c:pt>
                <c:pt idx="9">
                  <c:v>6.4</c:v>
                </c:pt>
                <c:pt idx="10">
                  <c:v>4.0999999999999996</c:v>
                </c:pt>
                <c:pt idx="11">
                  <c:v>7.8</c:v>
                </c:pt>
                <c:pt idx="12">
                  <c:v>9.3000000000000007</c:v>
                </c:pt>
                <c:pt idx="13">
                  <c:v>6.2</c:v>
                </c:pt>
                <c:pt idx="14">
                  <c:v>5.6</c:v>
                </c:pt>
                <c:pt idx="15">
                  <c:v>13.8</c:v>
                </c:pt>
                <c:pt idx="16">
                  <c:v>12.7</c:v>
                </c:pt>
                <c:pt idx="17">
                  <c:v>10.7</c:v>
                </c:pt>
                <c:pt idx="18">
                  <c:v>7.3</c:v>
                </c:pt>
                <c:pt idx="19">
                  <c:v>7.9</c:v>
                </c:pt>
                <c:pt idx="20">
                  <c:v>-0.3</c:v>
                </c:pt>
                <c:pt idx="21">
                  <c:v>7</c:v>
                </c:pt>
                <c:pt idx="22">
                  <c:v>6.2</c:v>
                </c:pt>
                <c:pt idx="23">
                  <c:v>11.1</c:v>
                </c:pt>
                <c:pt idx="24">
                  <c:v>8.6999999999999993</c:v>
                </c:pt>
                <c:pt idx="25">
                  <c:v>5.6</c:v>
                </c:pt>
                <c:pt idx="26">
                  <c:v>7.2</c:v>
                </c:pt>
                <c:pt idx="27">
                  <c:v>10.4</c:v>
                </c:pt>
                <c:pt idx="28">
                  <c:v>2.5</c:v>
                </c:pt>
                <c:pt idx="29">
                  <c:v>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0D-42E6-8EFA-39B0C3DD4A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273472"/>
        <c:axId val="69275008"/>
      </c:lineChart>
      <c:catAx>
        <c:axId val="69273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9275008"/>
        <c:crossesAt val="-5"/>
        <c:auto val="1"/>
        <c:lblAlgn val="ctr"/>
        <c:lblOffset val="100"/>
        <c:noMultiLvlLbl val="0"/>
      </c:catAx>
      <c:valAx>
        <c:axId val="69275008"/>
        <c:scaling>
          <c:orientation val="minMax"/>
          <c:min val="-5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cs-CZ"/>
                  <a:t>°</a:t>
                </a:r>
                <a:r>
                  <a:rPr lang="en-US"/>
                  <a:t>C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9273472"/>
        <c:crosses val="autoZero"/>
        <c:crossBetween val="between"/>
        <c:majorUnit val="5"/>
        <c:minorUnit val="1"/>
      </c:valAx>
    </c:plotArea>
    <c:legend>
      <c:legendPos val="b"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Srážky na stanici Mořkov v roce </a:t>
            </a:r>
            <a:r>
              <a:rPr lang="cs-CZ"/>
              <a:t>2021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[1]měsíce!$J$26</c:f>
              <c:strCache>
                <c:ptCount val="1"/>
                <c:pt idx="0">
                  <c:v>normál</c:v>
                </c:pt>
              </c:strCache>
            </c:strRef>
          </c:tx>
          <c:invertIfNegative val="0"/>
          <c:cat>
            <c:strRef>
              <c:f>[1]měsíce!$I$27:$I$38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[1]měsíce!$J$27:$J$38</c:f>
              <c:numCache>
                <c:formatCode>General</c:formatCode>
                <c:ptCount val="12"/>
                <c:pt idx="0">
                  <c:v>38</c:v>
                </c:pt>
                <c:pt idx="1">
                  <c:v>41</c:v>
                </c:pt>
                <c:pt idx="2">
                  <c:v>50</c:v>
                </c:pt>
                <c:pt idx="3">
                  <c:v>59</c:v>
                </c:pt>
                <c:pt idx="4">
                  <c:v>103</c:v>
                </c:pt>
                <c:pt idx="5">
                  <c:v>104</c:v>
                </c:pt>
                <c:pt idx="6">
                  <c:v>115</c:v>
                </c:pt>
                <c:pt idx="7">
                  <c:v>82</c:v>
                </c:pt>
                <c:pt idx="8">
                  <c:v>89</c:v>
                </c:pt>
                <c:pt idx="9">
                  <c:v>63</c:v>
                </c:pt>
                <c:pt idx="10">
                  <c:v>52</c:v>
                </c:pt>
                <c:pt idx="11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43-4B01-9473-CC3D04106BFE}"/>
            </c:ext>
          </c:extLst>
        </c:ser>
        <c:ser>
          <c:idx val="1"/>
          <c:order val="1"/>
          <c:tx>
            <c:strRef>
              <c:f>[1]měsíce!$K$26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[1]měsíce!$I$27:$I$38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[1]měsíce!$K$27:$K$38</c:f>
              <c:numCache>
                <c:formatCode>General</c:formatCode>
                <c:ptCount val="12"/>
                <c:pt idx="0">
                  <c:v>46</c:v>
                </c:pt>
                <c:pt idx="1">
                  <c:v>45.199999999999996</c:v>
                </c:pt>
                <c:pt idx="2">
                  <c:v>37.799999999999997</c:v>
                </c:pt>
                <c:pt idx="3">
                  <c:v>68.900000000000006</c:v>
                </c:pt>
                <c:pt idx="4">
                  <c:v>91.800000000000011</c:v>
                </c:pt>
                <c:pt idx="5">
                  <c:v>67.5</c:v>
                </c:pt>
                <c:pt idx="6">
                  <c:v>70.800000000000011</c:v>
                </c:pt>
                <c:pt idx="7">
                  <c:v>202.29999999999995</c:v>
                </c:pt>
                <c:pt idx="8">
                  <c:v>25.600000000000005</c:v>
                </c:pt>
                <c:pt idx="9">
                  <c:v>15.799999999999999</c:v>
                </c:pt>
                <c:pt idx="10">
                  <c:v>51.1</c:v>
                </c:pt>
                <c:pt idx="11">
                  <c:v>31.500000000000004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43-4B01-9473-CC3D04106B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628416"/>
        <c:axId val="125629952"/>
      </c:barChart>
      <c:lineChart>
        <c:grouping val="standard"/>
        <c:varyColors val="0"/>
        <c:ser>
          <c:idx val="2"/>
          <c:order val="2"/>
          <c:tx>
            <c:strRef>
              <c:f>[1]měsíce!$L$26</c:f>
              <c:strCache>
                <c:ptCount val="1"/>
                <c:pt idx="0">
                  <c:v>normál. kumul.</c:v>
                </c:pt>
              </c:strCache>
            </c:strRef>
          </c:tx>
          <c:marker>
            <c:symbol val="none"/>
          </c:marker>
          <c:cat>
            <c:strRef>
              <c:f>[1]měsíce!$I$27:$I$38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[1]měsíce!$L$27:$L$38</c:f>
              <c:numCache>
                <c:formatCode>General</c:formatCode>
                <c:ptCount val="12"/>
                <c:pt idx="0">
                  <c:v>38</c:v>
                </c:pt>
                <c:pt idx="1">
                  <c:v>79</c:v>
                </c:pt>
                <c:pt idx="2">
                  <c:v>129</c:v>
                </c:pt>
                <c:pt idx="3">
                  <c:v>188</c:v>
                </c:pt>
                <c:pt idx="4">
                  <c:v>291</c:v>
                </c:pt>
                <c:pt idx="5">
                  <c:v>395</c:v>
                </c:pt>
                <c:pt idx="6">
                  <c:v>510</c:v>
                </c:pt>
                <c:pt idx="7">
                  <c:v>592</c:v>
                </c:pt>
                <c:pt idx="8">
                  <c:v>681</c:v>
                </c:pt>
                <c:pt idx="9">
                  <c:v>744</c:v>
                </c:pt>
                <c:pt idx="10">
                  <c:v>796</c:v>
                </c:pt>
                <c:pt idx="11">
                  <c:v>840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43-4B01-9473-CC3D04106BFE}"/>
            </c:ext>
          </c:extLst>
        </c:ser>
        <c:ser>
          <c:idx val="3"/>
          <c:order val="3"/>
          <c:tx>
            <c:strRef>
              <c:f>[1]měsíce!$M$26</c:f>
              <c:strCache>
                <c:ptCount val="1"/>
                <c:pt idx="0">
                  <c:v>2021 kumul..</c:v>
                </c:pt>
              </c:strCache>
            </c:strRef>
          </c:tx>
          <c:marker>
            <c:symbol val="none"/>
          </c:marker>
          <c:cat>
            <c:strRef>
              <c:f>[1]měsíce!$I$27:$I$38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[1]měsíce!$M$27:$M$38</c:f>
              <c:numCache>
                <c:formatCode>General</c:formatCode>
                <c:ptCount val="12"/>
                <c:pt idx="0">
                  <c:v>46</c:v>
                </c:pt>
                <c:pt idx="1">
                  <c:v>91.199999999999989</c:v>
                </c:pt>
                <c:pt idx="2">
                  <c:v>129</c:v>
                </c:pt>
                <c:pt idx="3">
                  <c:v>197.9</c:v>
                </c:pt>
                <c:pt idx="4">
                  <c:v>289.70000000000005</c:v>
                </c:pt>
                <c:pt idx="5">
                  <c:v>357.20000000000005</c:v>
                </c:pt>
                <c:pt idx="6">
                  <c:v>428.00000000000006</c:v>
                </c:pt>
                <c:pt idx="7">
                  <c:v>630.29999999999995</c:v>
                </c:pt>
                <c:pt idx="8">
                  <c:v>655.9</c:v>
                </c:pt>
                <c:pt idx="9">
                  <c:v>671.69999999999993</c:v>
                </c:pt>
                <c:pt idx="10">
                  <c:v>722.8</c:v>
                </c:pt>
                <c:pt idx="11">
                  <c:v>754.3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43-4B01-9473-CC3D04106B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703680"/>
        <c:axId val="125631872"/>
      </c:lineChart>
      <c:catAx>
        <c:axId val="125628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5629952"/>
        <c:crosses val="autoZero"/>
        <c:auto val="1"/>
        <c:lblAlgn val="ctr"/>
        <c:lblOffset val="100"/>
        <c:noMultiLvlLbl val="0"/>
      </c:catAx>
      <c:valAx>
        <c:axId val="1256299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mm srážek v měsíci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5628416"/>
        <c:crosses val="autoZero"/>
        <c:crossBetween val="between"/>
      </c:valAx>
      <c:valAx>
        <c:axId val="125631872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mm srážek kumulativně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5703680"/>
        <c:crosses val="max"/>
        <c:crossBetween val="between"/>
      </c:valAx>
      <c:catAx>
        <c:axId val="125703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5631872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Tlak vzduchu a srážky v </a:t>
            </a:r>
            <a:r>
              <a:rPr lang="cs-CZ"/>
              <a:t>září</a:t>
            </a:r>
            <a:r>
              <a:rPr lang="en-US"/>
              <a:t> </a:t>
            </a:r>
            <a:r>
              <a:rPr lang="cs-CZ"/>
              <a:t>2021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6776577133589818E-2"/>
          <c:y val="0.10367900487051872"/>
          <c:w val="0.85415025993421945"/>
          <c:h val="0.80730943762813157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'[2]září ručně  '!$AE$64</c:f>
              <c:strCache>
                <c:ptCount val="1"/>
                <c:pt idx="0">
                  <c:v>srážky</c:v>
                </c:pt>
              </c:strCache>
            </c:strRef>
          </c:tx>
          <c:invertIfNegative val="0"/>
          <c:cat>
            <c:numRef>
              <c:f>'[2]září ručně  '!$AB$65:$AB$94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'[2]září ručně  '!$AE$65:$AE$94</c:f>
              <c:numCache>
                <c:formatCode>General</c:formatCode>
                <c:ptCount val="30"/>
                <c:pt idx="0">
                  <c:v>0.5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11.1</c:v>
                </c:pt>
                <c:pt idx="16">
                  <c:v>0.9</c:v>
                </c:pt>
                <c:pt idx="17">
                  <c:v>0.4</c:v>
                </c:pt>
                <c:pt idx="18">
                  <c:v>0.1</c:v>
                </c:pt>
                <c:pt idx="19">
                  <c:v>0.3</c:v>
                </c:pt>
                <c:pt idx="20">
                  <c:v>9.3000000000000007</c:v>
                </c:pt>
                <c:pt idx="21">
                  <c:v>1.6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0.1</c:v>
                </c:pt>
                <c:pt idx="26">
                  <c:v>0.4</c:v>
                </c:pt>
                <c:pt idx="27">
                  <c:v>0.1</c:v>
                </c:pt>
                <c:pt idx="28">
                  <c:v>0.8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29-4808-97AE-3A8378E91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370240"/>
        <c:axId val="69363968"/>
      </c:barChart>
      <c:lineChart>
        <c:grouping val="standard"/>
        <c:varyColors val="0"/>
        <c:ser>
          <c:idx val="0"/>
          <c:order val="0"/>
          <c:tx>
            <c:strRef>
              <c:f>'[2]září ručně  '!$AC$64</c:f>
              <c:strCache>
                <c:ptCount val="1"/>
                <c:pt idx="0">
                  <c:v>tlak max.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'[2]září ručně  '!$AB$65:$AB$94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'[2]září ručně  '!$AC$65:$AC$94</c:f>
              <c:numCache>
                <c:formatCode>General</c:formatCode>
                <c:ptCount val="30"/>
                <c:pt idx="0">
                  <c:v>981.1</c:v>
                </c:pt>
                <c:pt idx="1">
                  <c:v>983.1</c:v>
                </c:pt>
                <c:pt idx="2">
                  <c:v>978.8</c:v>
                </c:pt>
                <c:pt idx="3">
                  <c:v>976.6</c:v>
                </c:pt>
                <c:pt idx="4">
                  <c:v>982.7</c:v>
                </c:pt>
                <c:pt idx="5">
                  <c:v>983.5</c:v>
                </c:pt>
                <c:pt idx="6">
                  <c:v>982.7</c:v>
                </c:pt>
                <c:pt idx="7">
                  <c:v>982.4</c:v>
                </c:pt>
                <c:pt idx="8">
                  <c:v>977.8</c:v>
                </c:pt>
                <c:pt idx="9">
                  <c:v>976.7</c:v>
                </c:pt>
                <c:pt idx="10">
                  <c:v>976.3</c:v>
                </c:pt>
                <c:pt idx="11">
                  <c:v>975.8</c:v>
                </c:pt>
                <c:pt idx="12">
                  <c:v>976.5</c:v>
                </c:pt>
                <c:pt idx="13">
                  <c:v>977.1</c:v>
                </c:pt>
                <c:pt idx="14">
                  <c:v>975.5</c:v>
                </c:pt>
                <c:pt idx="15">
                  <c:v>972.1</c:v>
                </c:pt>
                <c:pt idx="16">
                  <c:v>971</c:v>
                </c:pt>
                <c:pt idx="17">
                  <c:v>972.1</c:v>
                </c:pt>
                <c:pt idx="18">
                  <c:v>973.2</c:v>
                </c:pt>
                <c:pt idx="19">
                  <c:v>979.9</c:v>
                </c:pt>
                <c:pt idx="20">
                  <c:v>983.9</c:v>
                </c:pt>
                <c:pt idx="21">
                  <c:v>981</c:v>
                </c:pt>
                <c:pt idx="22">
                  <c:v>979.3</c:v>
                </c:pt>
                <c:pt idx="23">
                  <c:v>974.8</c:v>
                </c:pt>
                <c:pt idx="24">
                  <c:v>977.3</c:v>
                </c:pt>
                <c:pt idx="25">
                  <c:v>978.4</c:v>
                </c:pt>
                <c:pt idx="26">
                  <c:v>976.4</c:v>
                </c:pt>
                <c:pt idx="27">
                  <c:v>979.7</c:v>
                </c:pt>
                <c:pt idx="28">
                  <c:v>979.4</c:v>
                </c:pt>
                <c:pt idx="29">
                  <c:v>985.6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29-4808-97AE-3A8378E9191D}"/>
            </c:ext>
          </c:extLst>
        </c:ser>
        <c:ser>
          <c:idx val="1"/>
          <c:order val="1"/>
          <c:tx>
            <c:strRef>
              <c:f>'[2]září ručně  '!$AD$64</c:f>
              <c:strCache>
                <c:ptCount val="1"/>
                <c:pt idx="0">
                  <c:v>tlak min. 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'[2]září ručně  '!$AB$65:$AB$94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'[2]září ručně  '!$AD$65:$AD$94</c:f>
              <c:numCache>
                <c:formatCode>General</c:formatCode>
                <c:ptCount val="30"/>
                <c:pt idx="0">
                  <c:v>973.3</c:v>
                </c:pt>
                <c:pt idx="1">
                  <c:v>982.2</c:v>
                </c:pt>
                <c:pt idx="2">
                  <c:v>976.9</c:v>
                </c:pt>
                <c:pt idx="3">
                  <c:v>975.9</c:v>
                </c:pt>
                <c:pt idx="4">
                  <c:v>980.3</c:v>
                </c:pt>
                <c:pt idx="5">
                  <c:v>983.3</c:v>
                </c:pt>
                <c:pt idx="6">
                  <c:v>982.5</c:v>
                </c:pt>
                <c:pt idx="7">
                  <c:v>979.7</c:v>
                </c:pt>
                <c:pt idx="8">
                  <c:v>975.8</c:v>
                </c:pt>
                <c:pt idx="9">
                  <c:v>976.2</c:v>
                </c:pt>
                <c:pt idx="10">
                  <c:v>976.1</c:v>
                </c:pt>
                <c:pt idx="11">
                  <c:v>974.6</c:v>
                </c:pt>
                <c:pt idx="12">
                  <c:v>975.7</c:v>
                </c:pt>
                <c:pt idx="13">
                  <c:v>976.8</c:v>
                </c:pt>
                <c:pt idx="14">
                  <c:v>972.6</c:v>
                </c:pt>
                <c:pt idx="15">
                  <c:v>971.6</c:v>
                </c:pt>
                <c:pt idx="16">
                  <c:v>970.8</c:v>
                </c:pt>
                <c:pt idx="17">
                  <c:v>971.3</c:v>
                </c:pt>
                <c:pt idx="18">
                  <c:v>972.9</c:v>
                </c:pt>
                <c:pt idx="19">
                  <c:v>976.8</c:v>
                </c:pt>
                <c:pt idx="20">
                  <c:v>983</c:v>
                </c:pt>
                <c:pt idx="21">
                  <c:v>979.3</c:v>
                </c:pt>
                <c:pt idx="22">
                  <c:v>971</c:v>
                </c:pt>
                <c:pt idx="23">
                  <c:v>970.4</c:v>
                </c:pt>
                <c:pt idx="24">
                  <c:v>976.3</c:v>
                </c:pt>
                <c:pt idx="25">
                  <c:v>977.5</c:v>
                </c:pt>
                <c:pt idx="26">
                  <c:v>976.3</c:v>
                </c:pt>
                <c:pt idx="27">
                  <c:v>977.8</c:v>
                </c:pt>
                <c:pt idx="28">
                  <c:v>977.8</c:v>
                </c:pt>
                <c:pt idx="29">
                  <c:v>983.5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29-4808-97AE-3A8378E91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356160"/>
        <c:axId val="69362048"/>
      </c:lineChart>
      <c:catAx>
        <c:axId val="69356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9362048"/>
        <c:crossesAt val="950"/>
        <c:auto val="1"/>
        <c:lblAlgn val="ctr"/>
        <c:lblOffset val="100"/>
        <c:noMultiLvlLbl val="0"/>
      </c:catAx>
      <c:valAx>
        <c:axId val="69362048"/>
        <c:scaling>
          <c:orientation val="minMax"/>
          <c:max val="1000"/>
          <c:min val="9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mm tlaku vzduchu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0070C0"/>
            </a:solidFill>
          </a:ln>
        </c:spPr>
        <c:crossAx val="69356160"/>
        <c:crosses val="autoZero"/>
        <c:crossBetween val="between"/>
      </c:valAx>
      <c:valAx>
        <c:axId val="69363968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mm srážek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9370240"/>
        <c:crosses val="max"/>
        <c:crossBetween val="between"/>
      </c:valAx>
      <c:catAx>
        <c:axId val="69370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9363968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Srovnání teplot v </a:t>
            </a:r>
            <a:r>
              <a:rPr lang="cs-CZ"/>
              <a:t>říjnu</a:t>
            </a:r>
            <a:r>
              <a:rPr lang="en-US"/>
              <a:t> </a:t>
            </a:r>
            <a:r>
              <a:rPr lang="cs-CZ"/>
              <a:t>2021 </a:t>
            </a:r>
            <a:r>
              <a:rPr lang="en-US"/>
              <a:t>s </a:t>
            </a:r>
            <a:r>
              <a:rPr lang="cs-CZ"/>
              <a:t>normálem</a:t>
            </a:r>
            <a:endParaRPr lang="en-US"/>
          </a:p>
        </c:rich>
      </c:tx>
      <c:layout>
        <c:manualLayout>
          <c:xMode val="edge"/>
          <c:yMode val="edge"/>
          <c:x val="0.14452377038381417"/>
          <c:y val="1.265007227308352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744419425355025E-2"/>
          <c:y val="9.5039063323572592E-2"/>
          <c:w val="0.90625558003778028"/>
          <c:h val="0.80769333568626889"/>
        </c:manualLayout>
      </c:layout>
      <c:lineChart>
        <c:grouping val="standard"/>
        <c:varyColors val="0"/>
        <c:ser>
          <c:idx val="0"/>
          <c:order val="0"/>
          <c:tx>
            <c:strRef>
              <c:f>'[2]říjen ručně  '!$U$64</c:f>
              <c:strCache>
                <c:ptCount val="1"/>
                <c:pt idx="0">
                  <c:v>max.t.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'[2]říjen ručně  '!$T$65:$T$95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'[2]říjen ručně  '!$U$65:$U$95</c:f>
              <c:numCache>
                <c:formatCode>General</c:formatCode>
                <c:ptCount val="31"/>
                <c:pt idx="0">
                  <c:v>17</c:v>
                </c:pt>
                <c:pt idx="1">
                  <c:v>18.3</c:v>
                </c:pt>
                <c:pt idx="2">
                  <c:v>20.5</c:v>
                </c:pt>
                <c:pt idx="3">
                  <c:v>22.2</c:v>
                </c:pt>
                <c:pt idx="4">
                  <c:v>23.8</c:v>
                </c:pt>
                <c:pt idx="5">
                  <c:v>19.3</c:v>
                </c:pt>
                <c:pt idx="6">
                  <c:v>14.5</c:v>
                </c:pt>
                <c:pt idx="7">
                  <c:v>10.1</c:v>
                </c:pt>
                <c:pt idx="8">
                  <c:v>11.1</c:v>
                </c:pt>
                <c:pt idx="9">
                  <c:v>9</c:v>
                </c:pt>
                <c:pt idx="10">
                  <c:v>13.1</c:v>
                </c:pt>
                <c:pt idx="11">
                  <c:v>12.8</c:v>
                </c:pt>
                <c:pt idx="12">
                  <c:v>7</c:v>
                </c:pt>
                <c:pt idx="13">
                  <c:v>11</c:v>
                </c:pt>
                <c:pt idx="14">
                  <c:v>12.1</c:v>
                </c:pt>
                <c:pt idx="15">
                  <c:v>11.5</c:v>
                </c:pt>
                <c:pt idx="16">
                  <c:v>11.8</c:v>
                </c:pt>
                <c:pt idx="17">
                  <c:v>10</c:v>
                </c:pt>
                <c:pt idx="18">
                  <c:v>15.2</c:v>
                </c:pt>
                <c:pt idx="19">
                  <c:v>18.3</c:v>
                </c:pt>
                <c:pt idx="20">
                  <c:v>15.2</c:v>
                </c:pt>
                <c:pt idx="21">
                  <c:v>12.7</c:v>
                </c:pt>
                <c:pt idx="22">
                  <c:v>10.4</c:v>
                </c:pt>
                <c:pt idx="23">
                  <c:v>10.8</c:v>
                </c:pt>
                <c:pt idx="24">
                  <c:v>13</c:v>
                </c:pt>
                <c:pt idx="25">
                  <c:v>13</c:v>
                </c:pt>
                <c:pt idx="26">
                  <c:v>13.9</c:v>
                </c:pt>
                <c:pt idx="27">
                  <c:v>16</c:v>
                </c:pt>
                <c:pt idx="28">
                  <c:v>16.7</c:v>
                </c:pt>
                <c:pt idx="29">
                  <c:v>16.899999999999999</c:v>
                </c:pt>
                <c:pt idx="30">
                  <c:v>17.2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20-4D23-8C47-72B95977A52B}"/>
            </c:ext>
          </c:extLst>
        </c:ser>
        <c:ser>
          <c:idx val="1"/>
          <c:order val="1"/>
          <c:tx>
            <c:strRef>
              <c:f>'[2]říjen ručně  '!$V$64</c:f>
              <c:strCache>
                <c:ptCount val="1"/>
                <c:pt idx="0">
                  <c:v>prům.t.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'[2]říjen ručně  '!$T$65:$T$95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'[2]říjen ručně  '!$V$65:$V$95</c:f>
              <c:numCache>
                <c:formatCode>General</c:formatCode>
                <c:ptCount val="31"/>
                <c:pt idx="0">
                  <c:v>11.475</c:v>
                </c:pt>
                <c:pt idx="1">
                  <c:v>14.299999999999999</c:v>
                </c:pt>
                <c:pt idx="2">
                  <c:v>16.975000000000001</c:v>
                </c:pt>
                <c:pt idx="3">
                  <c:v>15.024999999999999</c:v>
                </c:pt>
                <c:pt idx="4">
                  <c:v>19.674999999999997</c:v>
                </c:pt>
                <c:pt idx="5">
                  <c:v>12.049999999999999</c:v>
                </c:pt>
                <c:pt idx="6">
                  <c:v>10.425000000000001</c:v>
                </c:pt>
                <c:pt idx="7">
                  <c:v>4.5250000000000004</c:v>
                </c:pt>
                <c:pt idx="8">
                  <c:v>2.7499999999999996</c:v>
                </c:pt>
                <c:pt idx="9">
                  <c:v>4.2999999999999989</c:v>
                </c:pt>
                <c:pt idx="10">
                  <c:v>4.7750000000000004</c:v>
                </c:pt>
                <c:pt idx="11">
                  <c:v>7.6</c:v>
                </c:pt>
                <c:pt idx="12">
                  <c:v>4.1749999999999998</c:v>
                </c:pt>
                <c:pt idx="13">
                  <c:v>6.9749999999999996</c:v>
                </c:pt>
                <c:pt idx="14">
                  <c:v>9.7249999999999996</c:v>
                </c:pt>
                <c:pt idx="15">
                  <c:v>4.1749999999999998</c:v>
                </c:pt>
                <c:pt idx="16">
                  <c:v>5.6</c:v>
                </c:pt>
                <c:pt idx="17">
                  <c:v>7.8000000000000007</c:v>
                </c:pt>
                <c:pt idx="18">
                  <c:v>10.975000000000001</c:v>
                </c:pt>
                <c:pt idx="19">
                  <c:v>14.824999999999999</c:v>
                </c:pt>
                <c:pt idx="20">
                  <c:v>10.600000000000001</c:v>
                </c:pt>
                <c:pt idx="21">
                  <c:v>7.9249999999999989</c:v>
                </c:pt>
                <c:pt idx="22">
                  <c:v>4.05</c:v>
                </c:pt>
                <c:pt idx="23">
                  <c:v>5.3</c:v>
                </c:pt>
                <c:pt idx="24">
                  <c:v>9.0500000000000007</c:v>
                </c:pt>
                <c:pt idx="25">
                  <c:v>7.7</c:v>
                </c:pt>
                <c:pt idx="26">
                  <c:v>5.875</c:v>
                </c:pt>
                <c:pt idx="27">
                  <c:v>8.9499999999999993</c:v>
                </c:pt>
                <c:pt idx="28">
                  <c:v>12.75</c:v>
                </c:pt>
                <c:pt idx="29">
                  <c:v>13.625</c:v>
                </c:pt>
                <c:pt idx="30">
                  <c:v>13.425000000000001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20-4D23-8C47-72B95977A52B}"/>
            </c:ext>
          </c:extLst>
        </c:ser>
        <c:ser>
          <c:idx val="2"/>
          <c:order val="2"/>
          <c:tx>
            <c:strRef>
              <c:f>'[2]říjen ručně  '!$W$64</c:f>
              <c:strCache>
                <c:ptCount val="1"/>
                <c:pt idx="0">
                  <c:v>normál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none"/>
          </c:marker>
          <c:cat>
            <c:numRef>
              <c:f>'[2]říjen ručně  '!$T$65:$T$95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'[2]říjen ručně  '!$W$65:$W$95</c:f>
              <c:numCache>
                <c:formatCode>General</c:formatCode>
                <c:ptCount val="31"/>
                <c:pt idx="0">
                  <c:v>11.304635416666665</c:v>
                </c:pt>
                <c:pt idx="1">
                  <c:v>11.140494791666667</c:v>
                </c:pt>
                <c:pt idx="2">
                  <c:v>10.966276041666665</c:v>
                </c:pt>
                <c:pt idx="3">
                  <c:v>10.794713541666667</c:v>
                </c:pt>
                <c:pt idx="4">
                  <c:v>10.637656250000001</c:v>
                </c:pt>
                <c:pt idx="5">
                  <c:v>10.513411458333334</c:v>
                </c:pt>
                <c:pt idx="6">
                  <c:v>10.397708333333336</c:v>
                </c:pt>
                <c:pt idx="7">
                  <c:v>10.283697916666668</c:v>
                </c:pt>
                <c:pt idx="8">
                  <c:v>10.134687500000002</c:v>
                </c:pt>
                <c:pt idx="9">
                  <c:v>9.9946614583333346</c:v>
                </c:pt>
                <c:pt idx="10">
                  <c:v>9.8423697916666679</c:v>
                </c:pt>
                <c:pt idx="11">
                  <c:v>9.6655989583333337</c:v>
                </c:pt>
                <c:pt idx="12">
                  <c:v>9.5208854166666672</c:v>
                </c:pt>
                <c:pt idx="13">
                  <c:v>9.3757031249999994</c:v>
                </c:pt>
                <c:pt idx="14">
                  <c:v>9.2126302083333318</c:v>
                </c:pt>
                <c:pt idx="15">
                  <c:v>9.0535677083333344</c:v>
                </c:pt>
                <c:pt idx="16">
                  <c:v>8.9413802083333334</c:v>
                </c:pt>
                <c:pt idx="17">
                  <c:v>8.8094270833333344</c:v>
                </c:pt>
                <c:pt idx="18">
                  <c:v>8.6694531250000004</c:v>
                </c:pt>
                <c:pt idx="19">
                  <c:v>8.5333854166666665</c:v>
                </c:pt>
                <c:pt idx="20">
                  <c:v>8.4258072916666666</c:v>
                </c:pt>
                <c:pt idx="21">
                  <c:v>8.2966927083333353</c:v>
                </c:pt>
                <c:pt idx="22">
                  <c:v>8.1710156250000008</c:v>
                </c:pt>
                <c:pt idx="23">
                  <c:v>8.0528125000000017</c:v>
                </c:pt>
                <c:pt idx="24">
                  <c:v>7.906171875000001</c:v>
                </c:pt>
                <c:pt idx="25">
                  <c:v>7.7562760416666681</c:v>
                </c:pt>
                <c:pt idx="26">
                  <c:v>7.6157552083333337</c:v>
                </c:pt>
                <c:pt idx="27">
                  <c:v>7.4777343750000007</c:v>
                </c:pt>
                <c:pt idx="28">
                  <c:v>7.3275260416666681</c:v>
                </c:pt>
                <c:pt idx="29">
                  <c:v>7.1909687499999997</c:v>
                </c:pt>
                <c:pt idx="30">
                  <c:v>7.0513854166666672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20-4D23-8C47-72B95977A52B}"/>
            </c:ext>
          </c:extLst>
        </c:ser>
        <c:ser>
          <c:idx val="3"/>
          <c:order val="3"/>
          <c:tx>
            <c:strRef>
              <c:f>'[2]říjen ručně  '!$X$64</c:f>
              <c:strCache>
                <c:ptCount val="1"/>
                <c:pt idx="0">
                  <c:v>př.min.</c:v>
                </c:pt>
              </c:strCache>
            </c:strRef>
          </c:tx>
          <c:spPr>
            <a:ln>
              <a:solidFill>
                <a:schemeClr val="accent1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'[2]říjen ručně  '!$T$65:$T$95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'[2]říjen ručně  '!$X$65:$X$95</c:f>
              <c:numCache>
                <c:formatCode>General</c:formatCode>
                <c:ptCount val="31"/>
                <c:pt idx="0">
                  <c:v>-0.9</c:v>
                </c:pt>
                <c:pt idx="1">
                  <c:v>9.1</c:v>
                </c:pt>
                <c:pt idx="2">
                  <c:v>8.5</c:v>
                </c:pt>
                <c:pt idx="3">
                  <c:v>10.9</c:v>
                </c:pt>
                <c:pt idx="4">
                  <c:v>7.7</c:v>
                </c:pt>
                <c:pt idx="5">
                  <c:v>10.4</c:v>
                </c:pt>
                <c:pt idx="6">
                  <c:v>8.8000000000000007</c:v>
                </c:pt>
                <c:pt idx="7">
                  <c:v>1</c:v>
                </c:pt>
                <c:pt idx="8">
                  <c:v>-5.9</c:v>
                </c:pt>
                <c:pt idx="9">
                  <c:v>-5.8</c:v>
                </c:pt>
                <c:pt idx="10">
                  <c:v>-2.9</c:v>
                </c:pt>
                <c:pt idx="11">
                  <c:v>-1.8</c:v>
                </c:pt>
                <c:pt idx="12">
                  <c:v>0</c:v>
                </c:pt>
                <c:pt idx="13">
                  <c:v>-0.4</c:v>
                </c:pt>
                <c:pt idx="14">
                  <c:v>6.1</c:v>
                </c:pt>
                <c:pt idx="15">
                  <c:v>-0.2</c:v>
                </c:pt>
                <c:pt idx="16">
                  <c:v>-4.9000000000000004</c:v>
                </c:pt>
                <c:pt idx="17">
                  <c:v>-0.5</c:v>
                </c:pt>
                <c:pt idx="18">
                  <c:v>0.9</c:v>
                </c:pt>
                <c:pt idx="19">
                  <c:v>9.1999999999999993</c:v>
                </c:pt>
                <c:pt idx="20">
                  <c:v>6.9</c:v>
                </c:pt>
                <c:pt idx="21">
                  <c:v>1.1000000000000001</c:v>
                </c:pt>
                <c:pt idx="22">
                  <c:v>-2.2000000000000002</c:v>
                </c:pt>
                <c:pt idx="23">
                  <c:v>-3.9</c:v>
                </c:pt>
                <c:pt idx="24">
                  <c:v>0.4</c:v>
                </c:pt>
                <c:pt idx="25">
                  <c:v>2.2000000000000002</c:v>
                </c:pt>
                <c:pt idx="26">
                  <c:v>-2.9</c:v>
                </c:pt>
                <c:pt idx="27">
                  <c:v>-1.3</c:v>
                </c:pt>
                <c:pt idx="28">
                  <c:v>1.7</c:v>
                </c:pt>
                <c:pt idx="29">
                  <c:v>7.2</c:v>
                </c:pt>
                <c:pt idx="30">
                  <c:v>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20-4D23-8C47-72B95977A5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669632"/>
        <c:axId val="71671168"/>
      </c:lineChart>
      <c:catAx>
        <c:axId val="71669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1671168"/>
        <c:crossesAt val="-10"/>
        <c:auto val="1"/>
        <c:lblAlgn val="ctr"/>
        <c:lblOffset val="100"/>
        <c:noMultiLvlLbl val="0"/>
      </c:catAx>
      <c:valAx>
        <c:axId val="71671168"/>
        <c:scaling>
          <c:orientation val="minMax"/>
          <c:max val="25"/>
          <c:min val="-1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cs-CZ"/>
                  <a:t>°</a:t>
                </a:r>
                <a:r>
                  <a:rPr lang="en-US"/>
                  <a:t>C</a:t>
                </a:r>
              </a:p>
            </c:rich>
          </c:tx>
          <c:layout>
            <c:manualLayout>
              <c:xMode val="edge"/>
              <c:yMode val="edge"/>
              <c:x val="1.1509051970877144E-2"/>
              <c:y val="0.4785744931174293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71669632"/>
        <c:crosses val="autoZero"/>
        <c:crossBetween val="between"/>
        <c:majorUnit val="5"/>
        <c:minorUnit val="1"/>
      </c:valAx>
    </c:plotArea>
    <c:legend>
      <c:legendPos val="b"/>
      <c:overlay val="0"/>
    </c:legend>
    <c:plotVisOnly val="1"/>
    <c:dispBlanksAs val="gap"/>
    <c:showDLblsOverMax val="0"/>
  </c:chart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Tlak vzduchu a srážky v </a:t>
            </a:r>
            <a:r>
              <a:rPr lang="cs-CZ"/>
              <a:t>říjnu</a:t>
            </a:r>
            <a:r>
              <a:rPr lang="en-US"/>
              <a:t> </a:t>
            </a:r>
            <a:r>
              <a:rPr lang="cs-CZ"/>
              <a:t>2021</a:t>
            </a:r>
            <a:endParaRPr lang="en-US"/>
          </a:p>
        </c:rich>
      </c:tx>
      <c:layout>
        <c:manualLayout>
          <c:xMode val="edge"/>
          <c:yMode val="edge"/>
          <c:x val="0.31587580628788414"/>
          <c:y val="1.26842841719110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411923824837537E-2"/>
          <c:y val="0.12269199292044819"/>
          <c:w val="0.85415025993421945"/>
          <c:h val="0.8073094376281319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'[2]říjen ručně  '!$AE$64</c:f>
              <c:strCache>
                <c:ptCount val="1"/>
                <c:pt idx="0">
                  <c:v>srážky</c:v>
                </c:pt>
              </c:strCache>
            </c:strRef>
          </c:tx>
          <c:invertIfNegative val="0"/>
          <c:cat>
            <c:numRef>
              <c:f>'[2]říjen ručně  '!$AB$65:$AB$95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'[2]říjen ručně  '!$AE$65:$AE$95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4.8</c:v>
                </c:pt>
                <c:pt idx="6">
                  <c:v>0.1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3.2</c:v>
                </c:pt>
                <c:pt idx="12">
                  <c:v>7.5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21-4911-848A-E44AE9AFC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741824"/>
        <c:axId val="71739648"/>
      </c:barChart>
      <c:lineChart>
        <c:grouping val="standard"/>
        <c:varyColors val="0"/>
        <c:ser>
          <c:idx val="0"/>
          <c:order val="0"/>
          <c:tx>
            <c:strRef>
              <c:f>'[2]říjen ručně  '!$AC$64</c:f>
              <c:strCache>
                <c:ptCount val="1"/>
                <c:pt idx="0">
                  <c:v>tlak max.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'[2]říjen ručně  '!$AB$65:$AB$95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'[2]říjen ručně  '!$AC$65:$AC$95</c:f>
              <c:numCache>
                <c:formatCode>General</c:formatCode>
                <c:ptCount val="31"/>
                <c:pt idx="0">
                  <c:v>985.1</c:v>
                </c:pt>
                <c:pt idx="1">
                  <c:v>977.7</c:v>
                </c:pt>
                <c:pt idx="2">
                  <c:v>973.9</c:v>
                </c:pt>
                <c:pt idx="3">
                  <c:v>977</c:v>
                </c:pt>
                <c:pt idx="4">
                  <c:v>973.2</c:v>
                </c:pt>
                <c:pt idx="5">
                  <c:v>979</c:v>
                </c:pt>
                <c:pt idx="6">
                  <c:v>983.9</c:v>
                </c:pt>
                <c:pt idx="7">
                  <c:v>987.2</c:v>
                </c:pt>
                <c:pt idx="8">
                  <c:v>987.9</c:v>
                </c:pt>
                <c:pt idx="9">
                  <c:v>985.7</c:v>
                </c:pt>
                <c:pt idx="10">
                  <c:v>980.6</c:v>
                </c:pt>
                <c:pt idx="11">
                  <c:v>974.5</c:v>
                </c:pt>
                <c:pt idx="12">
                  <c:v>979.9</c:v>
                </c:pt>
                <c:pt idx="13">
                  <c:v>980.2</c:v>
                </c:pt>
                <c:pt idx="14">
                  <c:v>977.6</c:v>
                </c:pt>
                <c:pt idx="15">
                  <c:v>979.2</c:v>
                </c:pt>
                <c:pt idx="16">
                  <c:v>979.8</c:v>
                </c:pt>
                <c:pt idx="17">
                  <c:v>984.8</c:v>
                </c:pt>
                <c:pt idx="18">
                  <c:v>984.7</c:v>
                </c:pt>
                <c:pt idx="19">
                  <c:v>976.9</c:v>
                </c:pt>
                <c:pt idx="20">
                  <c:v>961.7</c:v>
                </c:pt>
                <c:pt idx="21">
                  <c:v>974.7</c:v>
                </c:pt>
                <c:pt idx="22">
                  <c:v>987.2</c:v>
                </c:pt>
                <c:pt idx="23">
                  <c:v>989.9</c:v>
                </c:pt>
                <c:pt idx="24">
                  <c:v>984.1</c:v>
                </c:pt>
                <c:pt idx="25">
                  <c:v>982.2</c:v>
                </c:pt>
                <c:pt idx="26">
                  <c:v>984.6</c:v>
                </c:pt>
                <c:pt idx="27">
                  <c:v>984</c:v>
                </c:pt>
                <c:pt idx="28">
                  <c:v>978.5</c:v>
                </c:pt>
                <c:pt idx="29">
                  <c:v>974.4</c:v>
                </c:pt>
                <c:pt idx="30">
                  <c:v>976.1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21-4911-848A-E44AE9AFC5EC}"/>
            </c:ext>
          </c:extLst>
        </c:ser>
        <c:ser>
          <c:idx val="1"/>
          <c:order val="1"/>
          <c:tx>
            <c:strRef>
              <c:f>'[2]říjen ručně  '!$AD$64</c:f>
              <c:strCache>
                <c:ptCount val="1"/>
                <c:pt idx="0">
                  <c:v>tlak min. 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'[2]říjen ručně  '!$AB$65:$AB$95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'[2]říjen ručně  '!$AD$65:$AD$95</c:f>
              <c:numCache>
                <c:formatCode>General</c:formatCode>
                <c:ptCount val="31"/>
                <c:pt idx="0">
                  <c:v>980.4</c:v>
                </c:pt>
                <c:pt idx="1">
                  <c:v>975.6</c:v>
                </c:pt>
                <c:pt idx="2">
                  <c:v>973.1</c:v>
                </c:pt>
                <c:pt idx="3">
                  <c:v>974.6</c:v>
                </c:pt>
                <c:pt idx="4">
                  <c:v>971.5</c:v>
                </c:pt>
                <c:pt idx="5">
                  <c:v>974.3</c:v>
                </c:pt>
                <c:pt idx="6">
                  <c:v>981.7</c:v>
                </c:pt>
                <c:pt idx="7">
                  <c:v>986.5</c:v>
                </c:pt>
                <c:pt idx="8">
                  <c:v>987.6</c:v>
                </c:pt>
                <c:pt idx="9">
                  <c:v>983.6</c:v>
                </c:pt>
                <c:pt idx="10">
                  <c:v>977.4</c:v>
                </c:pt>
                <c:pt idx="11">
                  <c:v>974.6</c:v>
                </c:pt>
                <c:pt idx="12">
                  <c:v>974.7</c:v>
                </c:pt>
                <c:pt idx="13">
                  <c:v>978.2</c:v>
                </c:pt>
                <c:pt idx="14">
                  <c:v>974.9</c:v>
                </c:pt>
                <c:pt idx="15">
                  <c:v>978.7</c:v>
                </c:pt>
                <c:pt idx="16">
                  <c:v>979.3</c:v>
                </c:pt>
                <c:pt idx="17">
                  <c:v>982</c:v>
                </c:pt>
                <c:pt idx="18">
                  <c:v>981.7</c:v>
                </c:pt>
                <c:pt idx="19">
                  <c:v>970.4</c:v>
                </c:pt>
                <c:pt idx="20">
                  <c:v>961.2</c:v>
                </c:pt>
                <c:pt idx="21">
                  <c:v>972.6</c:v>
                </c:pt>
                <c:pt idx="22">
                  <c:v>980.2</c:v>
                </c:pt>
                <c:pt idx="23">
                  <c:v>987.1</c:v>
                </c:pt>
                <c:pt idx="24">
                  <c:v>980.7</c:v>
                </c:pt>
                <c:pt idx="25">
                  <c:v>980.3</c:v>
                </c:pt>
                <c:pt idx="26">
                  <c:v>984.5</c:v>
                </c:pt>
                <c:pt idx="27">
                  <c:v>981.4</c:v>
                </c:pt>
                <c:pt idx="28">
                  <c:v>976.5</c:v>
                </c:pt>
                <c:pt idx="29">
                  <c:v>973.2</c:v>
                </c:pt>
                <c:pt idx="30">
                  <c:v>970.1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21-4911-848A-E44AE9AFC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707264"/>
        <c:axId val="71737728"/>
      </c:lineChart>
      <c:catAx>
        <c:axId val="71707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1737728"/>
        <c:crossesAt val="950"/>
        <c:auto val="1"/>
        <c:lblAlgn val="ctr"/>
        <c:lblOffset val="100"/>
        <c:noMultiLvlLbl val="0"/>
      </c:catAx>
      <c:valAx>
        <c:axId val="71737728"/>
        <c:scaling>
          <c:orientation val="minMax"/>
          <c:max val="1000"/>
          <c:min val="9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mm tlaku vzduchu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0070C0"/>
            </a:solidFill>
          </a:ln>
        </c:spPr>
        <c:crossAx val="71707264"/>
        <c:crosses val="autoZero"/>
        <c:crossBetween val="between"/>
      </c:valAx>
      <c:valAx>
        <c:axId val="71739648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mm srážek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1741824"/>
        <c:crosses val="max"/>
        <c:crossBetween val="between"/>
      </c:valAx>
      <c:catAx>
        <c:axId val="71741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1739648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Srovnání teplot v </a:t>
            </a:r>
            <a:r>
              <a:rPr lang="cs-CZ"/>
              <a:t>listopadu</a:t>
            </a:r>
            <a:r>
              <a:rPr lang="en-US"/>
              <a:t> </a:t>
            </a:r>
            <a:r>
              <a:rPr lang="cs-CZ"/>
              <a:t>2021</a:t>
            </a:r>
            <a:r>
              <a:rPr lang="en-US"/>
              <a:t> s </a:t>
            </a:r>
            <a:r>
              <a:rPr lang="cs-CZ"/>
              <a:t>normálem</a:t>
            </a:r>
            <a:endParaRPr lang="en-US"/>
          </a:p>
        </c:rich>
      </c:tx>
      <c:layout>
        <c:manualLayout>
          <c:xMode val="edge"/>
          <c:yMode val="edge"/>
          <c:x val="0.148614679621141"/>
          <c:y val="1.054172689423627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'[2]listopad ručně  '!$U$64</c:f>
              <c:strCache>
                <c:ptCount val="1"/>
                <c:pt idx="0">
                  <c:v>max.t.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'[2]listopad ručně  '!$T$65:$T$94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'[2]listopad ručně  '!$U$65:$U$94</c:f>
              <c:numCache>
                <c:formatCode>General</c:formatCode>
                <c:ptCount val="30"/>
                <c:pt idx="0">
                  <c:v>15.5</c:v>
                </c:pt>
                <c:pt idx="1">
                  <c:v>11.5</c:v>
                </c:pt>
                <c:pt idx="2">
                  <c:v>11.7</c:v>
                </c:pt>
                <c:pt idx="3">
                  <c:v>16</c:v>
                </c:pt>
                <c:pt idx="4">
                  <c:v>9.5</c:v>
                </c:pt>
                <c:pt idx="5">
                  <c:v>10.1</c:v>
                </c:pt>
                <c:pt idx="6">
                  <c:v>10.9</c:v>
                </c:pt>
                <c:pt idx="7">
                  <c:v>9.1</c:v>
                </c:pt>
                <c:pt idx="8">
                  <c:v>8.6999999999999993</c:v>
                </c:pt>
                <c:pt idx="9">
                  <c:v>11.9</c:v>
                </c:pt>
                <c:pt idx="10">
                  <c:v>11.6</c:v>
                </c:pt>
                <c:pt idx="11">
                  <c:v>7.1</c:v>
                </c:pt>
                <c:pt idx="12">
                  <c:v>5.2</c:v>
                </c:pt>
                <c:pt idx="13">
                  <c:v>5.8</c:v>
                </c:pt>
                <c:pt idx="14">
                  <c:v>5.8</c:v>
                </c:pt>
                <c:pt idx="15">
                  <c:v>9.5</c:v>
                </c:pt>
                <c:pt idx="16">
                  <c:v>7</c:v>
                </c:pt>
                <c:pt idx="17">
                  <c:v>7.9</c:v>
                </c:pt>
                <c:pt idx="18">
                  <c:v>8.1</c:v>
                </c:pt>
                <c:pt idx="19">
                  <c:v>9.6</c:v>
                </c:pt>
                <c:pt idx="20">
                  <c:v>10.199999999999999</c:v>
                </c:pt>
                <c:pt idx="21">
                  <c:v>5.5</c:v>
                </c:pt>
                <c:pt idx="22">
                  <c:v>4.5</c:v>
                </c:pt>
                <c:pt idx="23">
                  <c:v>4.4000000000000004</c:v>
                </c:pt>
                <c:pt idx="24">
                  <c:v>5.0999999999999996</c:v>
                </c:pt>
                <c:pt idx="25">
                  <c:v>5</c:v>
                </c:pt>
                <c:pt idx="26">
                  <c:v>2.2000000000000002</c:v>
                </c:pt>
                <c:pt idx="27">
                  <c:v>2.8</c:v>
                </c:pt>
                <c:pt idx="28">
                  <c:v>0.8</c:v>
                </c:pt>
                <c:pt idx="2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CD-49D0-B280-71783EFB23FB}"/>
            </c:ext>
          </c:extLst>
        </c:ser>
        <c:ser>
          <c:idx val="1"/>
          <c:order val="1"/>
          <c:tx>
            <c:strRef>
              <c:f>'[2]listopad ručně  '!$V$64</c:f>
              <c:strCache>
                <c:ptCount val="1"/>
                <c:pt idx="0">
                  <c:v>prům.t.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'[2]listopad ručně  '!$T$65:$T$94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'[2]listopad ručně  '!$V$65:$V$94</c:f>
              <c:numCache>
                <c:formatCode>General</c:formatCode>
                <c:ptCount val="30"/>
                <c:pt idx="0">
                  <c:v>11.875</c:v>
                </c:pt>
                <c:pt idx="1">
                  <c:v>7.3249999999999993</c:v>
                </c:pt>
                <c:pt idx="2">
                  <c:v>10.199999999999999</c:v>
                </c:pt>
                <c:pt idx="3">
                  <c:v>8.6999999999999993</c:v>
                </c:pt>
                <c:pt idx="4">
                  <c:v>4.4749999999999996</c:v>
                </c:pt>
                <c:pt idx="5">
                  <c:v>4.0750000000000002</c:v>
                </c:pt>
                <c:pt idx="6">
                  <c:v>7.625</c:v>
                </c:pt>
                <c:pt idx="7">
                  <c:v>6.0249999999999995</c:v>
                </c:pt>
                <c:pt idx="8">
                  <c:v>3.2750000000000004</c:v>
                </c:pt>
                <c:pt idx="9">
                  <c:v>8.4499999999999993</c:v>
                </c:pt>
                <c:pt idx="10">
                  <c:v>5.4750000000000005</c:v>
                </c:pt>
                <c:pt idx="11">
                  <c:v>2.625</c:v>
                </c:pt>
                <c:pt idx="12">
                  <c:v>2.625</c:v>
                </c:pt>
                <c:pt idx="13">
                  <c:v>4.75</c:v>
                </c:pt>
                <c:pt idx="14">
                  <c:v>4.55</c:v>
                </c:pt>
                <c:pt idx="15">
                  <c:v>6.0500000000000007</c:v>
                </c:pt>
                <c:pt idx="16">
                  <c:v>5.05</c:v>
                </c:pt>
                <c:pt idx="17">
                  <c:v>5.6999999999999993</c:v>
                </c:pt>
                <c:pt idx="18">
                  <c:v>7.1750000000000007</c:v>
                </c:pt>
                <c:pt idx="19">
                  <c:v>8.125</c:v>
                </c:pt>
                <c:pt idx="20">
                  <c:v>6.3249999999999993</c:v>
                </c:pt>
                <c:pt idx="21">
                  <c:v>4.5250000000000004</c:v>
                </c:pt>
                <c:pt idx="22">
                  <c:v>2.2250000000000001</c:v>
                </c:pt>
                <c:pt idx="23">
                  <c:v>7.4999999999999956E-2</c:v>
                </c:pt>
                <c:pt idx="24">
                  <c:v>4.0250000000000004</c:v>
                </c:pt>
                <c:pt idx="25">
                  <c:v>0.57500000000000007</c:v>
                </c:pt>
                <c:pt idx="26">
                  <c:v>0.625</c:v>
                </c:pt>
                <c:pt idx="27">
                  <c:v>0.30000000000000004</c:v>
                </c:pt>
                <c:pt idx="28">
                  <c:v>-0.67500000000000004</c:v>
                </c:pt>
                <c:pt idx="29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CD-49D0-B280-71783EFB23FB}"/>
            </c:ext>
          </c:extLst>
        </c:ser>
        <c:ser>
          <c:idx val="2"/>
          <c:order val="2"/>
          <c:tx>
            <c:strRef>
              <c:f>'[2]listopad ručně  '!$W$64</c:f>
              <c:strCache>
                <c:ptCount val="1"/>
                <c:pt idx="0">
                  <c:v>normál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none"/>
          </c:marker>
          <c:cat>
            <c:numRef>
              <c:f>'[2]listopad ručně  '!$T$65:$T$94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'[2]listopad ručně  '!$W$65:$W$94</c:f>
              <c:numCache>
                <c:formatCode>General</c:formatCode>
                <c:ptCount val="30"/>
                <c:pt idx="0">
                  <c:v>6.9127656250000005</c:v>
                </c:pt>
                <c:pt idx="1">
                  <c:v>6.7644843750000003</c:v>
                </c:pt>
                <c:pt idx="2">
                  <c:v>6.6218281249999995</c:v>
                </c:pt>
                <c:pt idx="3">
                  <c:v>6.4754479166666661</c:v>
                </c:pt>
                <c:pt idx="4">
                  <c:v>6.325291666666665</c:v>
                </c:pt>
                <c:pt idx="5">
                  <c:v>6.1702916666666656</c:v>
                </c:pt>
                <c:pt idx="6">
                  <c:v>6.0153437499999995</c:v>
                </c:pt>
                <c:pt idx="7">
                  <c:v>5.8587291666666648</c:v>
                </c:pt>
                <c:pt idx="8">
                  <c:v>5.6944843749999983</c:v>
                </c:pt>
                <c:pt idx="9">
                  <c:v>5.5451614583333315</c:v>
                </c:pt>
                <c:pt idx="10">
                  <c:v>5.3874270833333311</c:v>
                </c:pt>
                <c:pt idx="11">
                  <c:v>5.2281822916666645</c:v>
                </c:pt>
                <c:pt idx="12">
                  <c:v>5.0826874999999987</c:v>
                </c:pt>
                <c:pt idx="13">
                  <c:v>4.9143802083333323</c:v>
                </c:pt>
                <c:pt idx="14">
                  <c:v>4.7273489583333328</c:v>
                </c:pt>
                <c:pt idx="15">
                  <c:v>4.5531041666666665</c:v>
                </c:pt>
                <c:pt idx="16">
                  <c:v>4.3655781250000008</c:v>
                </c:pt>
                <c:pt idx="17">
                  <c:v>4.1607343750000005</c:v>
                </c:pt>
                <c:pt idx="18">
                  <c:v>3.973208333333333</c:v>
                </c:pt>
                <c:pt idx="19">
                  <c:v>3.7875572916666664</c:v>
                </c:pt>
                <c:pt idx="20">
                  <c:v>3.6071406249999995</c:v>
                </c:pt>
                <c:pt idx="21">
                  <c:v>3.415265625</c:v>
                </c:pt>
                <c:pt idx="22">
                  <c:v>3.2284687499999998</c:v>
                </c:pt>
                <c:pt idx="23">
                  <c:v>3.0119583333333333</c:v>
                </c:pt>
                <c:pt idx="24">
                  <c:v>2.810265625</c:v>
                </c:pt>
                <c:pt idx="25">
                  <c:v>2.6725833333333333</c:v>
                </c:pt>
                <c:pt idx="26">
                  <c:v>2.5561510416666668</c:v>
                </c:pt>
                <c:pt idx="27">
                  <c:v>2.4121145833333335</c:v>
                </c:pt>
                <c:pt idx="28">
                  <c:v>2.2640677083333332</c:v>
                </c:pt>
                <c:pt idx="29">
                  <c:v>2.1391197916666673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CD-49D0-B280-71783EFB23FB}"/>
            </c:ext>
          </c:extLst>
        </c:ser>
        <c:ser>
          <c:idx val="3"/>
          <c:order val="3"/>
          <c:tx>
            <c:strRef>
              <c:f>'[2]listopad ručně  '!$X$64</c:f>
              <c:strCache>
                <c:ptCount val="1"/>
                <c:pt idx="0">
                  <c:v>př.min.</c:v>
                </c:pt>
              </c:strCache>
            </c:strRef>
          </c:tx>
          <c:spPr>
            <a:ln>
              <a:solidFill>
                <a:schemeClr val="accent1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'[2]listopad ručně  '!$T$65:$T$94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'[2]listopad ručně  '!$X$65:$X$94</c:f>
              <c:numCache>
                <c:formatCode>General</c:formatCode>
                <c:ptCount val="30"/>
                <c:pt idx="0">
                  <c:v>7.3</c:v>
                </c:pt>
                <c:pt idx="1">
                  <c:v>6.1</c:v>
                </c:pt>
                <c:pt idx="2">
                  <c:v>1.6</c:v>
                </c:pt>
                <c:pt idx="3">
                  <c:v>6.7</c:v>
                </c:pt>
                <c:pt idx="4">
                  <c:v>0.8</c:v>
                </c:pt>
                <c:pt idx="5">
                  <c:v>-3.8</c:v>
                </c:pt>
                <c:pt idx="6">
                  <c:v>-3.1</c:v>
                </c:pt>
                <c:pt idx="7">
                  <c:v>-1</c:v>
                </c:pt>
                <c:pt idx="8">
                  <c:v>-0.1</c:v>
                </c:pt>
                <c:pt idx="9">
                  <c:v>-2.5</c:v>
                </c:pt>
                <c:pt idx="10">
                  <c:v>1.7</c:v>
                </c:pt>
                <c:pt idx="11">
                  <c:v>-1</c:v>
                </c:pt>
                <c:pt idx="12">
                  <c:v>-4.0999999999999996</c:v>
                </c:pt>
                <c:pt idx="13">
                  <c:v>3.1</c:v>
                </c:pt>
                <c:pt idx="14">
                  <c:v>4</c:v>
                </c:pt>
                <c:pt idx="15">
                  <c:v>-1.8</c:v>
                </c:pt>
                <c:pt idx="16">
                  <c:v>0.8</c:v>
                </c:pt>
                <c:pt idx="17">
                  <c:v>2.6</c:v>
                </c:pt>
                <c:pt idx="18">
                  <c:v>3.1</c:v>
                </c:pt>
                <c:pt idx="19">
                  <c:v>2.5</c:v>
                </c:pt>
                <c:pt idx="20">
                  <c:v>5.3</c:v>
                </c:pt>
                <c:pt idx="21">
                  <c:v>3.9</c:v>
                </c:pt>
                <c:pt idx="22">
                  <c:v>-2.8</c:v>
                </c:pt>
                <c:pt idx="23">
                  <c:v>-3.5</c:v>
                </c:pt>
                <c:pt idx="24">
                  <c:v>-6.4</c:v>
                </c:pt>
                <c:pt idx="25">
                  <c:v>-0.3</c:v>
                </c:pt>
                <c:pt idx="26">
                  <c:v>-2</c:v>
                </c:pt>
                <c:pt idx="27">
                  <c:v>-0.1</c:v>
                </c:pt>
                <c:pt idx="28">
                  <c:v>-3.5</c:v>
                </c:pt>
                <c:pt idx="29">
                  <c:v>-4.0999999999999996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CD-49D0-B280-71783EFB2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9824"/>
        <c:axId val="73231360"/>
      </c:lineChart>
      <c:catAx>
        <c:axId val="73229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3231360"/>
        <c:crossesAt val="-20"/>
        <c:auto val="1"/>
        <c:lblAlgn val="ctr"/>
        <c:lblOffset val="100"/>
        <c:noMultiLvlLbl val="0"/>
      </c:catAx>
      <c:valAx>
        <c:axId val="73231360"/>
        <c:scaling>
          <c:orientation val="minMax"/>
          <c:max val="20"/>
          <c:min val="-2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cs-CZ"/>
                  <a:t>°</a:t>
                </a:r>
                <a:r>
                  <a:rPr lang="en-US"/>
                  <a:t>C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3229824"/>
        <c:crosses val="autoZero"/>
        <c:crossBetween val="between"/>
        <c:majorUnit val="5"/>
        <c:minorUnit val="1"/>
      </c:valAx>
    </c:plotArea>
    <c:legend>
      <c:legendPos val="b"/>
      <c:overlay val="0"/>
    </c:legend>
    <c:plotVisOnly val="1"/>
    <c:dispBlanksAs val="gap"/>
    <c:showDLblsOverMax val="0"/>
  </c:chart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Tlak vzduchu a srážky v </a:t>
            </a:r>
            <a:r>
              <a:rPr lang="cs-CZ"/>
              <a:t>listopadu</a:t>
            </a:r>
            <a:r>
              <a:rPr lang="en-US"/>
              <a:t> </a:t>
            </a:r>
            <a:r>
              <a:rPr lang="cs-CZ"/>
              <a:t>2021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2678529998383368E-2"/>
          <c:y val="0.11422523379776925"/>
          <c:w val="0.85415025993421945"/>
          <c:h val="0.80730943762813212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'[2]listopad ručně  '!$AE$64</c:f>
              <c:strCache>
                <c:ptCount val="1"/>
                <c:pt idx="0">
                  <c:v>srážky 2021</c:v>
                </c:pt>
              </c:strCache>
            </c:strRef>
          </c:tx>
          <c:invertIfNegative val="0"/>
          <c:cat>
            <c:numRef>
              <c:f>'[2]listopad ručně  '!$AB$65:$AB$94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'[2]listopad ručně  '!$AE$65:$AE$94</c:f>
              <c:numCache>
                <c:formatCode>General</c:formatCode>
                <c:ptCount val="30"/>
                <c:pt idx="0">
                  <c:v>0.8</c:v>
                </c:pt>
                <c:pt idx="1">
                  <c:v>5.8</c:v>
                </c:pt>
                <c:pt idx="2">
                  <c:v>0.7</c:v>
                </c:pt>
                <c:pt idx="3">
                  <c:v>1.2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0.1</c:v>
                </c:pt>
                <c:pt idx="17">
                  <c:v>3.4</c:v>
                </c:pt>
                <c:pt idx="18">
                  <c:v>1.2</c:v>
                </c:pt>
                <c:pt idx="19">
                  <c:v>0</c:v>
                </c:pt>
                <c:pt idx="20">
                  <c:v>0</c:v>
                </c:pt>
                <c:pt idx="21">
                  <c:v>0.6</c:v>
                </c:pt>
                <c:pt idx="22">
                  <c:v>0</c:v>
                </c:pt>
                <c:pt idx="23">
                  <c:v>0</c:v>
                </c:pt>
                <c:pt idx="24">
                  <c:v>0.9</c:v>
                </c:pt>
                <c:pt idx="25">
                  <c:v>24.2</c:v>
                </c:pt>
                <c:pt idx="26">
                  <c:v>0</c:v>
                </c:pt>
                <c:pt idx="27">
                  <c:v>9</c:v>
                </c:pt>
                <c:pt idx="28">
                  <c:v>0.2</c:v>
                </c:pt>
                <c:pt idx="29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55-43F5-A4A7-A8D043FCE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42976"/>
        <c:axId val="73332608"/>
      </c:barChart>
      <c:lineChart>
        <c:grouping val="standard"/>
        <c:varyColors val="0"/>
        <c:ser>
          <c:idx val="0"/>
          <c:order val="0"/>
          <c:tx>
            <c:strRef>
              <c:f>'[2]listopad ručně  '!$AC$64</c:f>
              <c:strCache>
                <c:ptCount val="1"/>
                <c:pt idx="0">
                  <c:v>tlak max.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'[2]listopad ručně  '!$AB$65:$AB$94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'[2]listopad ručně  '!$AC$65:$AC$94</c:f>
              <c:numCache>
                <c:formatCode>General</c:formatCode>
                <c:ptCount val="30"/>
                <c:pt idx="0">
                  <c:v>965.2</c:v>
                </c:pt>
                <c:pt idx="1">
                  <c:v>963.3</c:v>
                </c:pt>
                <c:pt idx="2">
                  <c:v>962.9</c:v>
                </c:pt>
                <c:pt idx="3">
                  <c:v>968.4</c:v>
                </c:pt>
                <c:pt idx="4">
                  <c:v>982.5</c:v>
                </c:pt>
                <c:pt idx="5">
                  <c:v>986.5</c:v>
                </c:pt>
                <c:pt idx="6">
                  <c:v>977.4</c:v>
                </c:pt>
                <c:pt idx="7">
                  <c:v>980.9</c:v>
                </c:pt>
                <c:pt idx="8">
                  <c:v>986.3</c:v>
                </c:pt>
                <c:pt idx="9">
                  <c:v>986.8</c:v>
                </c:pt>
                <c:pt idx="10">
                  <c:v>982.1</c:v>
                </c:pt>
                <c:pt idx="11">
                  <c:v>981.2</c:v>
                </c:pt>
                <c:pt idx="12">
                  <c:v>975.9</c:v>
                </c:pt>
                <c:pt idx="13">
                  <c:v>983.1</c:v>
                </c:pt>
                <c:pt idx="14">
                  <c:v>985.3</c:v>
                </c:pt>
                <c:pt idx="15">
                  <c:v>984.1</c:v>
                </c:pt>
                <c:pt idx="16">
                  <c:v>980.2</c:v>
                </c:pt>
                <c:pt idx="17">
                  <c:v>984.1</c:v>
                </c:pt>
                <c:pt idx="18">
                  <c:v>982.2</c:v>
                </c:pt>
                <c:pt idx="19">
                  <c:v>979.2</c:v>
                </c:pt>
                <c:pt idx="20">
                  <c:v>970</c:v>
                </c:pt>
                <c:pt idx="21">
                  <c:v>980</c:v>
                </c:pt>
                <c:pt idx="22">
                  <c:v>984.5</c:v>
                </c:pt>
                <c:pt idx="23">
                  <c:v>983.2</c:v>
                </c:pt>
                <c:pt idx="24">
                  <c:v>971.2</c:v>
                </c:pt>
                <c:pt idx="25">
                  <c:v>960.8</c:v>
                </c:pt>
                <c:pt idx="26">
                  <c:v>956.6</c:v>
                </c:pt>
                <c:pt idx="27">
                  <c:v>954.3</c:v>
                </c:pt>
                <c:pt idx="28">
                  <c:v>962.4</c:v>
                </c:pt>
                <c:pt idx="29">
                  <c:v>965.4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55-43F5-A4A7-A8D043FCEC18}"/>
            </c:ext>
          </c:extLst>
        </c:ser>
        <c:ser>
          <c:idx val="1"/>
          <c:order val="1"/>
          <c:tx>
            <c:strRef>
              <c:f>'[2]listopad ručně  '!$AD$64</c:f>
              <c:strCache>
                <c:ptCount val="1"/>
                <c:pt idx="0">
                  <c:v>tlak min. 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'[2]listopad ručně  '!$AB$65:$AB$94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'[2]listopad ručně  '!$AD$65:$AD$94</c:f>
              <c:numCache>
                <c:formatCode>General</c:formatCode>
                <c:ptCount val="30"/>
                <c:pt idx="0">
                  <c:v>963</c:v>
                </c:pt>
                <c:pt idx="1">
                  <c:v>960.5</c:v>
                </c:pt>
                <c:pt idx="2">
                  <c:v>955.6</c:v>
                </c:pt>
                <c:pt idx="3">
                  <c:v>958.3</c:v>
                </c:pt>
                <c:pt idx="4">
                  <c:v>975.9</c:v>
                </c:pt>
                <c:pt idx="5">
                  <c:v>983.5</c:v>
                </c:pt>
                <c:pt idx="6">
                  <c:v>973.6</c:v>
                </c:pt>
                <c:pt idx="7">
                  <c:v>976.5</c:v>
                </c:pt>
                <c:pt idx="8">
                  <c:v>985.2</c:v>
                </c:pt>
                <c:pt idx="9">
                  <c:v>983.8</c:v>
                </c:pt>
                <c:pt idx="10">
                  <c:v>981.2</c:v>
                </c:pt>
                <c:pt idx="11">
                  <c:v>978</c:v>
                </c:pt>
                <c:pt idx="12">
                  <c:v>975.4</c:v>
                </c:pt>
                <c:pt idx="13">
                  <c:v>978.8</c:v>
                </c:pt>
                <c:pt idx="14">
                  <c:v>984.3</c:v>
                </c:pt>
                <c:pt idx="15">
                  <c:v>980.4</c:v>
                </c:pt>
                <c:pt idx="16">
                  <c:v>978.7</c:v>
                </c:pt>
                <c:pt idx="17">
                  <c:v>984</c:v>
                </c:pt>
                <c:pt idx="18">
                  <c:v>981.5</c:v>
                </c:pt>
                <c:pt idx="19">
                  <c:v>976.1</c:v>
                </c:pt>
                <c:pt idx="20">
                  <c:v>969.6</c:v>
                </c:pt>
                <c:pt idx="21">
                  <c:v>975.3</c:v>
                </c:pt>
                <c:pt idx="22">
                  <c:v>984.2</c:v>
                </c:pt>
                <c:pt idx="23">
                  <c:v>977.9</c:v>
                </c:pt>
                <c:pt idx="24">
                  <c:v>965.8</c:v>
                </c:pt>
                <c:pt idx="25">
                  <c:v>956.6</c:v>
                </c:pt>
                <c:pt idx="26">
                  <c:v>954</c:v>
                </c:pt>
                <c:pt idx="27">
                  <c:v>953.5</c:v>
                </c:pt>
                <c:pt idx="28">
                  <c:v>955.9</c:v>
                </c:pt>
                <c:pt idx="29">
                  <c:v>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55-43F5-A4A7-A8D043FCE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24800"/>
        <c:axId val="73330688"/>
      </c:lineChart>
      <c:catAx>
        <c:axId val="73324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3330688"/>
        <c:crossesAt val="950"/>
        <c:auto val="1"/>
        <c:lblAlgn val="ctr"/>
        <c:lblOffset val="100"/>
        <c:noMultiLvlLbl val="0"/>
      </c:catAx>
      <c:valAx>
        <c:axId val="73330688"/>
        <c:scaling>
          <c:orientation val="minMax"/>
          <c:max val="1000"/>
          <c:min val="9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mm tlaku vzduchu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0070C0"/>
            </a:solidFill>
          </a:ln>
        </c:spPr>
        <c:crossAx val="73324800"/>
        <c:crosses val="autoZero"/>
        <c:crossBetween val="between"/>
      </c:valAx>
      <c:valAx>
        <c:axId val="73332608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mm srážek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3342976"/>
        <c:crosses val="max"/>
        <c:crossBetween val="between"/>
      </c:valAx>
      <c:catAx>
        <c:axId val="73342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3332608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Srovnání teplot v </a:t>
            </a:r>
            <a:r>
              <a:rPr lang="cs-CZ"/>
              <a:t>prosinci</a:t>
            </a:r>
            <a:r>
              <a:rPr lang="en-US"/>
              <a:t> </a:t>
            </a:r>
            <a:r>
              <a:rPr lang="cs-CZ"/>
              <a:t>2021</a:t>
            </a:r>
            <a:r>
              <a:rPr lang="en-US"/>
              <a:t> s </a:t>
            </a:r>
            <a:r>
              <a:rPr lang="cs-CZ"/>
              <a:t>normálem</a:t>
            </a:r>
            <a:endParaRPr lang="en-US"/>
          </a:p>
        </c:rich>
      </c:tx>
      <c:layout>
        <c:manualLayout>
          <c:xMode val="edge"/>
          <c:yMode val="edge"/>
          <c:x val="0.14142283970733141"/>
          <c:y val="1.476389602968683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248349718636591E-2"/>
          <c:y val="9.317207485856123E-2"/>
          <c:w val="0.90609140468305482"/>
          <c:h val="0.80719388250183877"/>
        </c:manualLayout>
      </c:layout>
      <c:lineChart>
        <c:grouping val="standard"/>
        <c:varyColors val="0"/>
        <c:ser>
          <c:idx val="0"/>
          <c:order val="0"/>
          <c:tx>
            <c:strRef>
              <c:f>'[2]prosinec ručně '!$U$64</c:f>
              <c:strCache>
                <c:ptCount val="1"/>
                <c:pt idx="0">
                  <c:v>max.t.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'[2]prosinec ručně '!$T$65:$T$95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'[2]prosinec ručně '!$U$65:$U$95</c:f>
              <c:numCache>
                <c:formatCode>General</c:formatCode>
                <c:ptCount val="31"/>
                <c:pt idx="0">
                  <c:v>6.6</c:v>
                </c:pt>
                <c:pt idx="1">
                  <c:v>7</c:v>
                </c:pt>
                <c:pt idx="2">
                  <c:v>3.5</c:v>
                </c:pt>
                <c:pt idx="3">
                  <c:v>2.2000000000000002</c:v>
                </c:pt>
                <c:pt idx="4">
                  <c:v>2</c:v>
                </c:pt>
                <c:pt idx="5">
                  <c:v>0.6</c:v>
                </c:pt>
                <c:pt idx="6">
                  <c:v>-1.2</c:v>
                </c:pt>
                <c:pt idx="7">
                  <c:v>-1.2</c:v>
                </c:pt>
                <c:pt idx="8">
                  <c:v>-0.9</c:v>
                </c:pt>
                <c:pt idx="9">
                  <c:v>1.3</c:v>
                </c:pt>
                <c:pt idx="10">
                  <c:v>0.5</c:v>
                </c:pt>
                <c:pt idx="11">
                  <c:v>-0.3</c:v>
                </c:pt>
                <c:pt idx="12">
                  <c:v>1.2</c:v>
                </c:pt>
                <c:pt idx="13">
                  <c:v>3</c:v>
                </c:pt>
                <c:pt idx="14">
                  <c:v>4.5999999999999996</c:v>
                </c:pt>
                <c:pt idx="15">
                  <c:v>5.8</c:v>
                </c:pt>
                <c:pt idx="16">
                  <c:v>5.8</c:v>
                </c:pt>
                <c:pt idx="17">
                  <c:v>2.9</c:v>
                </c:pt>
                <c:pt idx="18">
                  <c:v>5.0999999999999996</c:v>
                </c:pt>
                <c:pt idx="19">
                  <c:v>3.9</c:v>
                </c:pt>
                <c:pt idx="20">
                  <c:v>-0.8</c:v>
                </c:pt>
                <c:pt idx="21">
                  <c:v>-2.1</c:v>
                </c:pt>
                <c:pt idx="22">
                  <c:v>-0.8</c:v>
                </c:pt>
                <c:pt idx="23">
                  <c:v>7.2</c:v>
                </c:pt>
                <c:pt idx="24">
                  <c:v>6.6</c:v>
                </c:pt>
                <c:pt idx="25">
                  <c:v>-5.0999999999999996</c:v>
                </c:pt>
                <c:pt idx="26">
                  <c:v>-2.4</c:v>
                </c:pt>
                <c:pt idx="27">
                  <c:v>4.5</c:v>
                </c:pt>
                <c:pt idx="28">
                  <c:v>4</c:v>
                </c:pt>
                <c:pt idx="29">
                  <c:v>7.8</c:v>
                </c:pt>
                <c:pt idx="30">
                  <c:v>11.6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90-4FD0-9FDB-D2B6C395BE8D}"/>
            </c:ext>
          </c:extLst>
        </c:ser>
        <c:ser>
          <c:idx val="1"/>
          <c:order val="1"/>
          <c:tx>
            <c:strRef>
              <c:f>'[2]prosinec ručně '!$V$64</c:f>
              <c:strCache>
                <c:ptCount val="1"/>
                <c:pt idx="0">
                  <c:v>prům.t.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'[2]prosinec ručně '!$T$65:$T$95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'[2]prosinec ručně '!$V$65:$V$95</c:f>
              <c:numCache>
                <c:formatCode>General</c:formatCode>
                <c:ptCount val="31"/>
                <c:pt idx="0">
                  <c:v>4.3250000000000002</c:v>
                </c:pt>
                <c:pt idx="1">
                  <c:v>4.2</c:v>
                </c:pt>
                <c:pt idx="2">
                  <c:v>-1.6</c:v>
                </c:pt>
                <c:pt idx="3">
                  <c:v>1.4</c:v>
                </c:pt>
                <c:pt idx="4">
                  <c:v>0.52500000000000002</c:v>
                </c:pt>
                <c:pt idx="5">
                  <c:v>-0.97499999999999998</c:v>
                </c:pt>
                <c:pt idx="6">
                  <c:v>-1.875</c:v>
                </c:pt>
                <c:pt idx="7">
                  <c:v>-4.0750000000000002</c:v>
                </c:pt>
                <c:pt idx="8">
                  <c:v>-1.825</c:v>
                </c:pt>
                <c:pt idx="9">
                  <c:v>-1.2250000000000001</c:v>
                </c:pt>
                <c:pt idx="10">
                  <c:v>-0.375</c:v>
                </c:pt>
                <c:pt idx="11">
                  <c:v>-4.2249999999999996</c:v>
                </c:pt>
                <c:pt idx="12">
                  <c:v>-0.625</c:v>
                </c:pt>
                <c:pt idx="13">
                  <c:v>1.95</c:v>
                </c:pt>
                <c:pt idx="14">
                  <c:v>3.4</c:v>
                </c:pt>
                <c:pt idx="15">
                  <c:v>5.0999999999999996</c:v>
                </c:pt>
                <c:pt idx="16">
                  <c:v>3.4249999999999998</c:v>
                </c:pt>
                <c:pt idx="17">
                  <c:v>2.2250000000000001</c:v>
                </c:pt>
                <c:pt idx="18">
                  <c:v>4.2</c:v>
                </c:pt>
                <c:pt idx="19">
                  <c:v>-0.4</c:v>
                </c:pt>
                <c:pt idx="20">
                  <c:v>-3</c:v>
                </c:pt>
                <c:pt idx="21">
                  <c:v>-6.5750000000000002</c:v>
                </c:pt>
                <c:pt idx="22">
                  <c:v>-2.1500000000000004</c:v>
                </c:pt>
                <c:pt idx="23">
                  <c:v>5.4</c:v>
                </c:pt>
                <c:pt idx="24">
                  <c:v>-3.7499999999999996</c:v>
                </c:pt>
                <c:pt idx="25">
                  <c:v>-8.625</c:v>
                </c:pt>
                <c:pt idx="26">
                  <c:v>-4.7249999999999996</c:v>
                </c:pt>
                <c:pt idx="27">
                  <c:v>1.625</c:v>
                </c:pt>
                <c:pt idx="28">
                  <c:v>1.175</c:v>
                </c:pt>
                <c:pt idx="29">
                  <c:v>6.4749999999999996</c:v>
                </c:pt>
                <c:pt idx="30">
                  <c:v>9.65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90-4FD0-9FDB-D2B6C395BE8D}"/>
            </c:ext>
          </c:extLst>
        </c:ser>
        <c:ser>
          <c:idx val="2"/>
          <c:order val="2"/>
          <c:tx>
            <c:strRef>
              <c:f>'[2]prosinec ručně '!$W$64</c:f>
              <c:strCache>
                <c:ptCount val="1"/>
                <c:pt idx="0">
                  <c:v>normál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none"/>
          </c:marker>
          <c:cat>
            <c:numRef>
              <c:f>'[2]prosinec ručně '!$T$65:$T$95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'[2]prosinec ručně '!$W$65:$W$95</c:f>
              <c:numCache>
                <c:formatCode>General</c:formatCode>
                <c:ptCount val="31"/>
                <c:pt idx="0">
                  <c:v>1.9917968750000001</c:v>
                </c:pt>
                <c:pt idx="1">
                  <c:v>1.8321354166666661</c:v>
                </c:pt>
                <c:pt idx="2">
                  <c:v>1.6722135416666666</c:v>
                </c:pt>
                <c:pt idx="3">
                  <c:v>1.5322656250000002</c:v>
                </c:pt>
                <c:pt idx="4">
                  <c:v>1.3972916666666666</c:v>
                </c:pt>
                <c:pt idx="5">
                  <c:v>1.2757291666666666</c:v>
                </c:pt>
                <c:pt idx="6">
                  <c:v>1.1755208333333333</c:v>
                </c:pt>
                <c:pt idx="7">
                  <c:v>1.1034374999999996</c:v>
                </c:pt>
                <c:pt idx="8">
                  <c:v>1.0262500000000001</c:v>
                </c:pt>
                <c:pt idx="9">
                  <c:v>0.93895833333333334</c:v>
                </c:pt>
                <c:pt idx="10">
                  <c:v>0.84020833333333311</c:v>
                </c:pt>
                <c:pt idx="11">
                  <c:v>0.72817708333333309</c:v>
                </c:pt>
                <c:pt idx="12">
                  <c:v>0.60776041666666658</c:v>
                </c:pt>
                <c:pt idx="13">
                  <c:v>0.46244791666666646</c:v>
                </c:pt>
                <c:pt idx="14">
                  <c:v>0.32572916666666663</c:v>
                </c:pt>
                <c:pt idx="15">
                  <c:v>0.2290885416666667</c:v>
                </c:pt>
                <c:pt idx="16">
                  <c:v>0.14968750000000006</c:v>
                </c:pt>
                <c:pt idx="17">
                  <c:v>8.1796875000000088E-2</c:v>
                </c:pt>
                <c:pt idx="18">
                  <c:v>-4.0624999999999065E-3</c:v>
                </c:pt>
                <c:pt idx="19">
                  <c:v>-7.4739583333333248E-2</c:v>
                </c:pt>
                <c:pt idx="20">
                  <c:v>-0.14164062499999994</c:v>
                </c:pt>
                <c:pt idx="21">
                  <c:v>-0.2446614583333333</c:v>
                </c:pt>
                <c:pt idx="22">
                  <c:v>-0.31317708333333333</c:v>
                </c:pt>
                <c:pt idx="23">
                  <c:v>-0.36846354166666662</c:v>
                </c:pt>
                <c:pt idx="24">
                  <c:v>-0.38143229166666665</c:v>
                </c:pt>
                <c:pt idx="25">
                  <c:v>-0.36708333333333332</c:v>
                </c:pt>
                <c:pt idx="26">
                  <c:v>-0.35145833333333337</c:v>
                </c:pt>
                <c:pt idx="27">
                  <c:v>-0.36713541666666671</c:v>
                </c:pt>
                <c:pt idx="28">
                  <c:v>-0.39210937500000004</c:v>
                </c:pt>
                <c:pt idx="29">
                  <c:v>-0.42226562500000003</c:v>
                </c:pt>
                <c:pt idx="30">
                  <c:v>-0.45830729166666673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90-4FD0-9FDB-D2B6C395BE8D}"/>
            </c:ext>
          </c:extLst>
        </c:ser>
        <c:ser>
          <c:idx val="3"/>
          <c:order val="3"/>
          <c:tx>
            <c:strRef>
              <c:f>'[2]prosinec ručně '!$X$64</c:f>
              <c:strCache>
                <c:ptCount val="1"/>
                <c:pt idx="0">
                  <c:v>př.min.</c:v>
                </c:pt>
              </c:strCache>
            </c:strRef>
          </c:tx>
          <c:spPr>
            <a:ln>
              <a:solidFill>
                <a:schemeClr val="accent1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'[2]prosinec ručně '!$T$65:$T$95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'[2]prosinec ručně '!$X$65:$X$95</c:f>
              <c:numCache>
                <c:formatCode>General</c:formatCode>
                <c:ptCount val="31"/>
                <c:pt idx="0">
                  <c:v>-3.7</c:v>
                </c:pt>
                <c:pt idx="1">
                  <c:v>1.5</c:v>
                </c:pt>
                <c:pt idx="2">
                  <c:v>-7.7</c:v>
                </c:pt>
                <c:pt idx="3">
                  <c:v>-6.7</c:v>
                </c:pt>
                <c:pt idx="4">
                  <c:v>-0.3</c:v>
                </c:pt>
                <c:pt idx="5">
                  <c:v>-1.4</c:v>
                </c:pt>
                <c:pt idx="6">
                  <c:v>-2.6</c:v>
                </c:pt>
                <c:pt idx="7">
                  <c:v>-7.2</c:v>
                </c:pt>
                <c:pt idx="8">
                  <c:v>-4.4000000000000004</c:v>
                </c:pt>
                <c:pt idx="9">
                  <c:v>-3.7</c:v>
                </c:pt>
                <c:pt idx="10">
                  <c:v>-5.5</c:v>
                </c:pt>
                <c:pt idx="11">
                  <c:v>-8.6</c:v>
                </c:pt>
                <c:pt idx="12">
                  <c:v>-11.6</c:v>
                </c:pt>
                <c:pt idx="13">
                  <c:v>0.1</c:v>
                </c:pt>
                <c:pt idx="14">
                  <c:v>1.1000000000000001</c:v>
                </c:pt>
                <c:pt idx="15">
                  <c:v>2.2999999999999998</c:v>
                </c:pt>
                <c:pt idx="16">
                  <c:v>-1.5</c:v>
                </c:pt>
                <c:pt idx="17">
                  <c:v>0.7</c:v>
                </c:pt>
                <c:pt idx="18">
                  <c:v>2.4</c:v>
                </c:pt>
                <c:pt idx="19">
                  <c:v>-1.5</c:v>
                </c:pt>
                <c:pt idx="20">
                  <c:v>-5.7</c:v>
                </c:pt>
                <c:pt idx="21">
                  <c:v>-11.2</c:v>
                </c:pt>
                <c:pt idx="22">
                  <c:v>-9.6999999999999993</c:v>
                </c:pt>
                <c:pt idx="23">
                  <c:v>-2.4</c:v>
                </c:pt>
                <c:pt idx="24">
                  <c:v>-5.0999999999999996</c:v>
                </c:pt>
                <c:pt idx="25">
                  <c:v>-12</c:v>
                </c:pt>
                <c:pt idx="26">
                  <c:v>-12.7</c:v>
                </c:pt>
                <c:pt idx="27">
                  <c:v>-6.9</c:v>
                </c:pt>
                <c:pt idx="28">
                  <c:v>-0.5</c:v>
                </c:pt>
                <c:pt idx="29">
                  <c:v>-0.2</c:v>
                </c:pt>
                <c:pt idx="30">
                  <c:v>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990-4FD0-9FDB-D2B6C395B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835456"/>
        <c:axId val="74836992"/>
      </c:lineChart>
      <c:catAx>
        <c:axId val="74835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4836992"/>
        <c:crossesAt val="-15"/>
        <c:auto val="1"/>
        <c:lblAlgn val="ctr"/>
        <c:lblOffset val="100"/>
        <c:noMultiLvlLbl val="0"/>
      </c:catAx>
      <c:valAx>
        <c:axId val="74836992"/>
        <c:scaling>
          <c:orientation val="minMax"/>
          <c:max val="15"/>
          <c:min val="-15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cs-CZ"/>
                  <a:t>°</a:t>
                </a:r>
                <a:r>
                  <a:rPr lang="en-US"/>
                  <a:t>C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4835456"/>
        <c:crosses val="autoZero"/>
        <c:crossBetween val="between"/>
        <c:majorUnit val="5"/>
        <c:minorUnit val="1"/>
      </c:valAx>
    </c:plotArea>
    <c:legend>
      <c:legendPos val="b"/>
      <c:overlay val="0"/>
    </c:legend>
    <c:plotVisOnly val="1"/>
    <c:dispBlanksAs val="gap"/>
    <c:showDLblsOverMax val="0"/>
  </c:chart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Tlak vzduchu a srážky v </a:t>
            </a:r>
            <a:r>
              <a:rPr lang="cs-CZ"/>
              <a:t>prosinci</a:t>
            </a:r>
            <a:r>
              <a:rPr lang="en-US"/>
              <a:t> </a:t>
            </a:r>
            <a:r>
              <a:rPr lang="cs-CZ"/>
              <a:t>2021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0874677357368488E-2"/>
          <c:y val="0.10367893087921476"/>
          <c:w val="0.85415025993421945"/>
          <c:h val="0.80730943762813012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'[2]prosinec ručně '!$AE$64</c:f>
              <c:strCache>
                <c:ptCount val="1"/>
                <c:pt idx="0">
                  <c:v>srážky</c:v>
                </c:pt>
              </c:strCache>
            </c:strRef>
          </c:tx>
          <c:invertIfNegative val="0"/>
          <c:cat>
            <c:numRef>
              <c:f>'[2]prosinec ručně '!$AB$65:$AB$95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'[2]prosinec ručně '!$AE$65:$AE$95</c:f>
              <c:numCache>
                <c:formatCode>General</c:formatCode>
                <c:ptCount val="31"/>
                <c:pt idx="0">
                  <c:v>0.6</c:v>
                </c:pt>
                <c:pt idx="1">
                  <c:v>0</c:v>
                </c:pt>
                <c:pt idx="2">
                  <c:v>0</c:v>
                </c:pt>
                <c:pt idx="3">
                  <c:v>1.2</c:v>
                </c:pt>
                <c:pt idx="4">
                  <c:v>4.2</c:v>
                </c:pt>
                <c:pt idx="5">
                  <c:v>1.4</c:v>
                </c:pt>
                <c:pt idx="6">
                  <c:v>0</c:v>
                </c:pt>
                <c:pt idx="7">
                  <c:v>0</c:v>
                </c:pt>
                <c:pt idx="8">
                  <c:v>6.1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0.7</c:v>
                </c:pt>
                <c:pt idx="13">
                  <c:v>0.9</c:v>
                </c:pt>
                <c:pt idx="14">
                  <c:v>0.3</c:v>
                </c:pt>
                <c:pt idx="15">
                  <c:v>1.5</c:v>
                </c:pt>
                <c:pt idx="16">
                  <c:v>0</c:v>
                </c:pt>
                <c:pt idx="17">
                  <c:v>0.1</c:v>
                </c:pt>
                <c:pt idx="18">
                  <c:v>3.8</c:v>
                </c:pt>
                <c:pt idx="19">
                  <c:v>1.3</c:v>
                </c:pt>
                <c:pt idx="20">
                  <c:v>0.2</c:v>
                </c:pt>
                <c:pt idx="21">
                  <c:v>0</c:v>
                </c:pt>
                <c:pt idx="22">
                  <c:v>0.6</c:v>
                </c:pt>
                <c:pt idx="23">
                  <c:v>0.3</c:v>
                </c:pt>
                <c:pt idx="24">
                  <c:v>1.1000000000000001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0</c:v>
                </c:pt>
                <c:pt idx="29">
                  <c:v>6</c:v>
                </c:pt>
                <c:pt idx="3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F1-4D2E-B601-A555EFFD5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136384"/>
        <c:axId val="69134208"/>
      </c:barChart>
      <c:lineChart>
        <c:grouping val="standard"/>
        <c:varyColors val="0"/>
        <c:ser>
          <c:idx val="0"/>
          <c:order val="0"/>
          <c:tx>
            <c:strRef>
              <c:f>'[2]prosinec ručně '!$AC$64</c:f>
              <c:strCache>
                <c:ptCount val="1"/>
                <c:pt idx="0">
                  <c:v>tlak max.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'[2]prosinec ručně '!$AB$65:$AB$95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'[2]prosinec ručně '!$AC$65:$AC$95</c:f>
              <c:numCache>
                <c:formatCode>General</c:formatCode>
                <c:ptCount val="31"/>
                <c:pt idx="0">
                  <c:v>963.2</c:v>
                </c:pt>
                <c:pt idx="1">
                  <c:v>958.8</c:v>
                </c:pt>
                <c:pt idx="2">
                  <c:v>971.3</c:v>
                </c:pt>
                <c:pt idx="3">
                  <c:v>965</c:v>
                </c:pt>
                <c:pt idx="4">
                  <c:v>964.6</c:v>
                </c:pt>
                <c:pt idx="5">
                  <c:v>968.8</c:v>
                </c:pt>
                <c:pt idx="6">
                  <c:v>970.6</c:v>
                </c:pt>
                <c:pt idx="7">
                  <c:v>967.5</c:v>
                </c:pt>
                <c:pt idx="8">
                  <c:v>964.1</c:v>
                </c:pt>
                <c:pt idx="9">
                  <c:v>961.2</c:v>
                </c:pt>
                <c:pt idx="10">
                  <c:v>978.2</c:v>
                </c:pt>
                <c:pt idx="11">
                  <c:v>981.5</c:v>
                </c:pt>
                <c:pt idx="12">
                  <c:v>984.9</c:v>
                </c:pt>
                <c:pt idx="13">
                  <c:v>984.6</c:v>
                </c:pt>
                <c:pt idx="14">
                  <c:v>988.5</c:v>
                </c:pt>
                <c:pt idx="15">
                  <c:v>990.4</c:v>
                </c:pt>
                <c:pt idx="16">
                  <c:v>989.3</c:v>
                </c:pt>
                <c:pt idx="17">
                  <c:v>991.2</c:v>
                </c:pt>
                <c:pt idx="18">
                  <c:v>977.4</c:v>
                </c:pt>
                <c:pt idx="19">
                  <c:v>979.5</c:v>
                </c:pt>
                <c:pt idx="20">
                  <c:v>982</c:v>
                </c:pt>
                <c:pt idx="21">
                  <c:v>984.6</c:v>
                </c:pt>
                <c:pt idx="22">
                  <c:v>977.4</c:v>
                </c:pt>
                <c:pt idx="23">
                  <c:v>960.5</c:v>
                </c:pt>
                <c:pt idx="24">
                  <c:v>968.5</c:v>
                </c:pt>
                <c:pt idx="25">
                  <c:v>971.5</c:v>
                </c:pt>
                <c:pt idx="26">
                  <c:v>969.9</c:v>
                </c:pt>
                <c:pt idx="27">
                  <c:v>966.1</c:v>
                </c:pt>
                <c:pt idx="28">
                  <c:v>969.5</c:v>
                </c:pt>
                <c:pt idx="29">
                  <c:v>974.3</c:v>
                </c:pt>
                <c:pt idx="30">
                  <c:v>979.6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F1-4D2E-B601-A555EFFD5E3A}"/>
            </c:ext>
          </c:extLst>
        </c:ser>
        <c:ser>
          <c:idx val="1"/>
          <c:order val="1"/>
          <c:tx>
            <c:strRef>
              <c:f>'[2]prosinec ručně '!$AD$64</c:f>
              <c:strCache>
                <c:ptCount val="1"/>
                <c:pt idx="0">
                  <c:v>tlak min. 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'[2]prosinec ručně '!$AB$65:$AB$95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'[2]prosinec ručně '!$AD$65:$AD$95</c:f>
              <c:numCache>
                <c:formatCode>General</c:formatCode>
                <c:ptCount val="31"/>
                <c:pt idx="0">
                  <c:v>954</c:v>
                </c:pt>
                <c:pt idx="1">
                  <c:v>955.4</c:v>
                </c:pt>
                <c:pt idx="2">
                  <c:v>967.5</c:v>
                </c:pt>
                <c:pt idx="3">
                  <c:v>959.2</c:v>
                </c:pt>
                <c:pt idx="4">
                  <c:v>961.6</c:v>
                </c:pt>
                <c:pt idx="5">
                  <c:v>966.7</c:v>
                </c:pt>
                <c:pt idx="6">
                  <c:v>969.7</c:v>
                </c:pt>
                <c:pt idx="7">
                  <c:v>964.8</c:v>
                </c:pt>
                <c:pt idx="8">
                  <c:v>962.2</c:v>
                </c:pt>
                <c:pt idx="9">
                  <c:v>961.1</c:v>
                </c:pt>
                <c:pt idx="10">
                  <c:v>964.1</c:v>
                </c:pt>
                <c:pt idx="11">
                  <c:v>981</c:v>
                </c:pt>
                <c:pt idx="12">
                  <c:v>982.3</c:v>
                </c:pt>
                <c:pt idx="13">
                  <c:v>984.3</c:v>
                </c:pt>
                <c:pt idx="14">
                  <c:v>987.1</c:v>
                </c:pt>
                <c:pt idx="15">
                  <c:v>988.3</c:v>
                </c:pt>
                <c:pt idx="16">
                  <c:v>988.8</c:v>
                </c:pt>
                <c:pt idx="17">
                  <c:v>984.7</c:v>
                </c:pt>
                <c:pt idx="18">
                  <c:v>971.1</c:v>
                </c:pt>
                <c:pt idx="19">
                  <c:v>975.5</c:v>
                </c:pt>
                <c:pt idx="20">
                  <c:v>980.6</c:v>
                </c:pt>
                <c:pt idx="21">
                  <c:v>983.7</c:v>
                </c:pt>
                <c:pt idx="22">
                  <c:v>968</c:v>
                </c:pt>
                <c:pt idx="23">
                  <c:v>960</c:v>
                </c:pt>
                <c:pt idx="24">
                  <c:v>966.3</c:v>
                </c:pt>
                <c:pt idx="25">
                  <c:v>971.4</c:v>
                </c:pt>
                <c:pt idx="26">
                  <c:v>967.3</c:v>
                </c:pt>
                <c:pt idx="27">
                  <c:v>962.1</c:v>
                </c:pt>
                <c:pt idx="28">
                  <c:v>963.3</c:v>
                </c:pt>
                <c:pt idx="29">
                  <c:v>972.9</c:v>
                </c:pt>
                <c:pt idx="30">
                  <c:v>978.3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F1-4D2E-B601-A555EFFD5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122304"/>
        <c:axId val="69132288"/>
      </c:lineChart>
      <c:catAx>
        <c:axId val="69122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9132288"/>
        <c:crossesAt val="950"/>
        <c:auto val="1"/>
        <c:lblAlgn val="ctr"/>
        <c:lblOffset val="100"/>
        <c:noMultiLvlLbl val="0"/>
      </c:catAx>
      <c:valAx>
        <c:axId val="69132288"/>
        <c:scaling>
          <c:orientation val="minMax"/>
          <c:max val="1000"/>
          <c:min val="9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mm tlaku vzduchu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0070C0"/>
            </a:solidFill>
          </a:ln>
        </c:spPr>
        <c:crossAx val="69122304"/>
        <c:crosses val="autoZero"/>
        <c:crossBetween val="between"/>
      </c:valAx>
      <c:valAx>
        <c:axId val="69134208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mm srážek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9136384"/>
        <c:crosses val="max"/>
        <c:crossBetween val="between"/>
      </c:valAx>
      <c:catAx>
        <c:axId val="69136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9134208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Srovnání teplot v lednu s </a:t>
            </a:r>
            <a:r>
              <a:rPr lang="cs-CZ"/>
              <a:t>normálem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5501278646088563E-2"/>
          <c:y val="9.3232982775919057E-2"/>
          <c:w val="0.90673720781046152"/>
          <c:h val="0.80706784238640195"/>
        </c:manualLayout>
      </c:layout>
      <c:lineChart>
        <c:grouping val="standard"/>
        <c:varyColors val="0"/>
        <c:ser>
          <c:idx val="0"/>
          <c:order val="0"/>
          <c:tx>
            <c:strRef>
              <c:f>'[2]leden ručně'!$U$64</c:f>
              <c:strCache>
                <c:ptCount val="1"/>
                <c:pt idx="0">
                  <c:v>max.t.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'[2]leden ručně'!$T$65:$T$95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'[2]leden ručně'!$U$65:$U$95</c:f>
              <c:numCache>
                <c:formatCode>General</c:formatCode>
                <c:ptCount val="31"/>
                <c:pt idx="0">
                  <c:v>2.1</c:v>
                </c:pt>
                <c:pt idx="1">
                  <c:v>8.3000000000000007</c:v>
                </c:pt>
                <c:pt idx="2">
                  <c:v>9.1999999999999993</c:v>
                </c:pt>
                <c:pt idx="3">
                  <c:v>6.7</c:v>
                </c:pt>
                <c:pt idx="4">
                  <c:v>2.8</c:v>
                </c:pt>
                <c:pt idx="5">
                  <c:v>2.7</c:v>
                </c:pt>
                <c:pt idx="6">
                  <c:v>1.6</c:v>
                </c:pt>
                <c:pt idx="7">
                  <c:v>2.4</c:v>
                </c:pt>
                <c:pt idx="8">
                  <c:v>2</c:v>
                </c:pt>
                <c:pt idx="9">
                  <c:v>1.4</c:v>
                </c:pt>
                <c:pt idx="10">
                  <c:v>0.4</c:v>
                </c:pt>
                <c:pt idx="11">
                  <c:v>-0.3</c:v>
                </c:pt>
                <c:pt idx="12">
                  <c:v>0.6</c:v>
                </c:pt>
                <c:pt idx="13">
                  <c:v>-0.5</c:v>
                </c:pt>
                <c:pt idx="14">
                  <c:v>-2.2000000000000002</c:v>
                </c:pt>
                <c:pt idx="15">
                  <c:v>-4.0999999999999996</c:v>
                </c:pt>
                <c:pt idx="16">
                  <c:v>-5.7</c:v>
                </c:pt>
                <c:pt idx="17">
                  <c:v>-3.9</c:v>
                </c:pt>
                <c:pt idx="18">
                  <c:v>1.9</c:v>
                </c:pt>
                <c:pt idx="19">
                  <c:v>6.9</c:v>
                </c:pt>
                <c:pt idx="20">
                  <c:v>7.6</c:v>
                </c:pt>
                <c:pt idx="21">
                  <c:v>9.4</c:v>
                </c:pt>
                <c:pt idx="22">
                  <c:v>10.6</c:v>
                </c:pt>
                <c:pt idx="23">
                  <c:v>2.2999999999999998</c:v>
                </c:pt>
                <c:pt idx="24">
                  <c:v>0.5</c:v>
                </c:pt>
                <c:pt idx="25">
                  <c:v>0.9</c:v>
                </c:pt>
                <c:pt idx="26">
                  <c:v>0</c:v>
                </c:pt>
                <c:pt idx="27">
                  <c:v>1.3</c:v>
                </c:pt>
                <c:pt idx="28">
                  <c:v>3</c:v>
                </c:pt>
                <c:pt idx="29">
                  <c:v>4.8</c:v>
                </c:pt>
                <c:pt idx="30">
                  <c:v>-1.7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FA-4FD3-9421-B94AC8309AC0}"/>
            </c:ext>
          </c:extLst>
        </c:ser>
        <c:ser>
          <c:idx val="1"/>
          <c:order val="1"/>
          <c:tx>
            <c:strRef>
              <c:f>'[2]leden ručně'!$V$64</c:f>
              <c:strCache>
                <c:ptCount val="1"/>
                <c:pt idx="0">
                  <c:v>prům.t.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trendline>
            <c:trendlineType val="linear"/>
            <c:dispRSqr val="0"/>
            <c:dispEq val="0"/>
          </c:trendline>
          <c:cat>
            <c:numRef>
              <c:f>'[2]leden ručně'!$T$65:$T$95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'[2]leden ručně'!$V$65:$V$95</c:f>
              <c:numCache>
                <c:formatCode>General</c:formatCode>
                <c:ptCount val="31"/>
                <c:pt idx="0">
                  <c:v>-0.35000000000000003</c:v>
                </c:pt>
                <c:pt idx="1">
                  <c:v>6.55</c:v>
                </c:pt>
                <c:pt idx="2">
                  <c:v>7.0499999999999989</c:v>
                </c:pt>
                <c:pt idx="3">
                  <c:v>3.125</c:v>
                </c:pt>
                <c:pt idx="4">
                  <c:v>0.39999999999999997</c:v>
                </c:pt>
                <c:pt idx="5">
                  <c:v>0.77500000000000002</c:v>
                </c:pt>
                <c:pt idx="6">
                  <c:v>-2.5000000000000008E-2</c:v>
                </c:pt>
                <c:pt idx="7">
                  <c:v>0.37499999999999994</c:v>
                </c:pt>
                <c:pt idx="8">
                  <c:v>-0.15</c:v>
                </c:pt>
                <c:pt idx="9">
                  <c:v>-4.05</c:v>
                </c:pt>
                <c:pt idx="10">
                  <c:v>-4.375</c:v>
                </c:pt>
                <c:pt idx="11">
                  <c:v>-1.4</c:v>
                </c:pt>
                <c:pt idx="12">
                  <c:v>-0.77499999999999991</c:v>
                </c:pt>
                <c:pt idx="13">
                  <c:v>-2.0249999999999999</c:v>
                </c:pt>
                <c:pt idx="14">
                  <c:v>-4.875</c:v>
                </c:pt>
                <c:pt idx="15">
                  <c:v>-5.6749999999999998</c:v>
                </c:pt>
                <c:pt idx="16">
                  <c:v>-13.8</c:v>
                </c:pt>
                <c:pt idx="17">
                  <c:v>-9.6999999999999993</c:v>
                </c:pt>
                <c:pt idx="18">
                  <c:v>0.15000000000000002</c:v>
                </c:pt>
                <c:pt idx="19">
                  <c:v>4.5</c:v>
                </c:pt>
                <c:pt idx="20">
                  <c:v>6.7</c:v>
                </c:pt>
                <c:pt idx="21">
                  <c:v>8.35</c:v>
                </c:pt>
                <c:pt idx="22">
                  <c:v>4.375</c:v>
                </c:pt>
                <c:pt idx="23">
                  <c:v>0.3</c:v>
                </c:pt>
                <c:pt idx="24">
                  <c:v>-1.0249999999999999</c:v>
                </c:pt>
                <c:pt idx="25">
                  <c:v>-3.0750000000000002</c:v>
                </c:pt>
                <c:pt idx="26">
                  <c:v>-3.3</c:v>
                </c:pt>
                <c:pt idx="27">
                  <c:v>-7.5000000000000067E-2</c:v>
                </c:pt>
                <c:pt idx="28">
                  <c:v>1.1000000000000001</c:v>
                </c:pt>
                <c:pt idx="29">
                  <c:v>-0.72499999999999998</c:v>
                </c:pt>
                <c:pt idx="30">
                  <c:v>-5.8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FA-4FD3-9421-B94AC8309AC0}"/>
            </c:ext>
          </c:extLst>
        </c:ser>
        <c:ser>
          <c:idx val="2"/>
          <c:order val="2"/>
          <c:tx>
            <c:strRef>
              <c:f>'[2]leden ručně'!$W$64</c:f>
              <c:strCache>
                <c:ptCount val="1"/>
                <c:pt idx="0">
                  <c:v>normál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none"/>
          </c:marker>
          <c:cat>
            <c:numRef>
              <c:f>'[2]leden ručně'!$T$65:$T$95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'[2]leden ručně'!$W$65:$W$95</c:f>
              <c:numCache>
                <c:formatCode>General</c:formatCode>
                <c:ptCount val="31"/>
                <c:pt idx="0">
                  <c:v>-0.5</c:v>
                </c:pt>
                <c:pt idx="1">
                  <c:v>-0.49796875000000007</c:v>
                </c:pt>
                <c:pt idx="2">
                  <c:v>-0.52166666666666672</c:v>
                </c:pt>
                <c:pt idx="3">
                  <c:v>-0.56080729166666665</c:v>
                </c:pt>
                <c:pt idx="4">
                  <c:v>-0.59135416666666674</c:v>
                </c:pt>
                <c:pt idx="5">
                  <c:v>-0.61648437499999997</c:v>
                </c:pt>
                <c:pt idx="6">
                  <c:v>-0.6743489583333333</c:v>
                </c:pt>
                <c:pt idx="7">
                  <c:v>-0.74624999999999997</c:v>
                </c:pt>
                <c:pt idx="8">
                  <c:v>-0.84190104166666657</c:v>
                </c:pt>
                <c:pt idx="9">
                  <c:v>-0.94572916666666673</c:v>
                </c:pt>
                <c:pt idx="10">
                  <c:v>-1.0444270833333333</c:v>
                </c:pt>
                <c:pt idx="11">
                  <c:v>-1.0942447916666667</c:v>
                </c:pt>
                <c:pt idx="12">
                  <c:v>-1.1251822916666667</c:v>
                </c:pt>
                <c:pt idx="13">
                  <c:v>-1.138203125</c:v>
                </c:pt>
                <c:pt idx="14">
                  <c:v>-1.1211197916666669</c:v>
                </c:pt>
                <c:pt idx="15">
                  <c:v>-1.1094531250000002</c:v>
                </c:pt>
                <c:pt idx="16">
                  <c:v>-1.1212365591397848</c:v>
                </c:pt>
                <c:pt idx="17">
                  <c:v>-1.1159627016129032</c:v>
                </c:pt>
                <c:pt idx="18">
                  <c:v>-1.1121732190860216</c:v>
                </c:pt>
                <c:pt idx="19">
                  <c:v>-1.0629670698924731</c:v>
                </c:pt>
                <c:pt idx="20">
                  <c:v>-1.0415734206989247</c:v>
                </c:pt>
                <c:pt idx="21">
                  <c:v>-1.0344506048387097</c:v>
                </c:pt>
                <c:pt idx="22">
                  <c:v>-0.98568716397849454</c:v>
                </c:pt>
                <c:pt idx="23">
                  <c:v>-0.96140288978494615</c:v>
                </c:pt>
                <c:pt idx="24">
                  <c:v>-0.97178007392473109</c:v>
                </c:pt>
                <c:pt idx="25">
                  <c:v>-0.98119371639784936</c:v>
                </c:pt>
                <c:pt idx="26">
                  <c:v>-1.0208938172043009</c:v>
                </c:pt>
                <c:pt idx="27">
                  <c:v>-1.0685887096774194</c:v>
                </c:pt>
                <c:pt idx="28">
                  <c:v>-1.090007560483871</c:v>
                </c:pt>
                <c:pt idx="29">
                  <c:v>-1.1254107862903227</c:v>
                </c:pt>
                <c:pt idx="30">
                  <c:v>-1.123652553763441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FA-4FD3-9421-B94AC8309AC0}"/>
            </c:ext>
          </c:extLst>
        </c:ser>
        <c:ser>
          <c:idx val="3"/>
          <c:order val="3"/>
          <c:tx>
            <c:strRef>
              <c:f>'[2]leden ručně'!$X$64</c:f>
              <c:strCache>
                <c:ptCount val="1"/>
                <c:pt idx="0">
                  <c:v>př.min.</c:v>
                </c:pt>
              </c:strCache>
            </c:strRef>
          </c:tx>
          <c:spPr>
            <a:ln>
              <a:solidFill>
                <a:schemeClr val="accent1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'[2]leden ručně'!$T$65:$T$95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'[2]leden ručně'!$X$65:$X$95</c:f>
              <c:numCache>
                <c:formatCode>General</c:formatCode>
                <c:ptCount val="31"/>
                <c:pt idx="0">
                  <c:v>-5.4</c:v>
                </c:pt>
                <c:pt idx="1">
                  <c:v>-1.9</c:v>
                </c:pt>
                <c:pt idx="2">
                  <c:v>1</c:v>
                </c:pt>
                <c:pt idx="3">
                  <c:v>1.5</c:v>
                </c:pt>
                <c:pt idx="4">
                  <c:v>0.1</c:v>
                </c:pt>
                <c:pt idx="5">
                  <c:v>-1.8</c:v>
                </c:pt>
                <c:pt idx="6">
                  <c:v>-0.6</c:v>
                </c:pt>
                <c:pt idx="7">
                  <c:v>-1.4</c:v>
                </c:pt>
                <c:pt idx="8">
                  <c:v>-2</c:v>
                </c:pt>
                <c:pt idx="9">
                  <c:v>-7.1</c:v>
                </c:pt>
                <c:pt idx="10">
                  <c:v>-10.5</c:v>
                </c:pt>
                <c:pt idx="11">
                  <c:v>-6.4</c:v>
                </c:pt>
                <c:pt idx="12">
                  <c:v>-4.8</c:v>
                </c:pt>
                <c:pt idx="13">
                  <c:v>-2.9</c:v>
                </c:pt>
                <c:pt idx="14">
                  <c:v>-7.7</c:v>
                </c:pt>
                <c:pt idx="15">
                  <c:v>-6.9</c:v>
                </c:pt>
                <c:pt idx="16">
                  <c:v>-20</c:v>
                </c:pt>
                <c:pt idx="17">
                  <c:v>-25.2</c:v>
                </c:pt>
                <c:pt idx="18">
                  <c:v>-4.7</c:v>
                </c:pt>
                <c:pt idx="19">
                  <c:v>-0.6</c:v>
                </c:pt>
                <c:pt idx="20">
                  <c:v>2.6</c:v>
                </c:pt>
                <c:pt idx="21">
                  <c:v>4.9000000000000004</c:v>
                </c:pt>
                <c:pt idx="22">
                  <c:v>1.2</c:v>
                </c:pt>
                <c:pt idx="23">
                  <c:v>-0.2</c:v>
                </c:pt>
                <c:pt idx="24">
                  <c:v>-3.5</c:v>
                </c:pt>
                <c:pt idx="25">
                  <c:v>-6.3</c:v>
                </c:pt>
                <c:pt idx="26">
                  <c:v>-10.3</c:v>
                </c:pt>
                <c:pt idx="27">
                  <c:v>-12.6</c:v>
                </c:pt>
                <c:pt idx="28">
                  <c:v>-1.4</c:v>
                </c:pt>
                <c:pt idx="29">
                  <c:v>-2.7</c:v>
                </c:pt>
                <c:pt idx="30">
                  <c:v>-8.1999999999999993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FA-4FD3-9421-B94AC8309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617344"/>
        <c:axId val="66620416"/>
      </c:lineChart>
      <c:catAx>
        <c:axId val="66617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620416"/>
        <c:crossesAt val="-25"/>
        <c:auto val="1"/>
        <c:lblAlgn val="ctr"/>
        <c:lblOffset val="100"/>
        <c:noMultiLvlLbl val="0"/>
      </c:catAx>
      <c:valAx>
        <c:axId val="66620416"/>
        <c:scaling>
          <c:orientation val="minMax"/>
          <c:max val="15"/>
          <c:min val="-25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cs-CZ"/>
                  <a:t>°</a:t>
                </a:r>
                <a:r>
                  <a:rPr lang="en-US"/>
                  <a:t>C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6617344"/>
        <c:crosses val="autoZero"/>
        <c:crossBetween val="between"/>
        <c:majorUnit val="5"/>
        <c:minorUnit val="1"/>
      </c:valAx>
    </c:plotArea>
    <c:legend>
      <c:legendPos val="b"/>
      <c:overlay val="0"/>
    </c:legend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Tlak vzduchu a srážky v </a:t>
            </a:r>
            <a:r>
              <a:rPr lang="cs-CZ"/>
              <a:t>lednu</a:t>
            </a:r>
            <a:r>
              <a:rPr lang="en-US"/>
              <a:t> </a:t>
            </a:r>
          </a:p>
        </c:rich>
      </c:tx>
      <c:layout>
        <c:manualLayout>
          <c:xMode val="edge"/>
          <c:yMode val="edge"/>
          <c:x val="0.32302493565444851"/>
          <c:y val="1.26753253666196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776577133589818E-2"/>
          <c:y val="0.12269199292044819"/>
          <c:w val="0.85415025993421945"/>
          <c:h val="0.80730943762812957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'[2]leden ručně'!$AE$64</c:f>
              <c:strCache>
                <c:ptCount val="1"/>
                <c:pt idx="0">
                  <c:v>srážky</c:v>
                </c:pt>
              </c:strCache>
            </c:strRef>
          </c:tx>
          <c:invertIfNegative val="0"/>
          <c:cat>
            <c:numRef>
              <c:f>'[2]leden ručně'!$AB$65:$AB$95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'[2]leden ručně'!$AE$65:$AE$95</c:f>
              <c:numCache>
                <c:formatCode>General</c:formatCode>
                <c:ptCount val="31"/>
                <c:pt idx="0">
                  <c:v>0.2</c:v>
                </c:pt>
                <c:pt idx="1">
                  <c:v>0</c:v>
                </c:pt>
                <c:pt idx="2">
                  <c:v>0.3</c:v>
                </c:pt>
                <c:pt idx="3">
                  <c:v>0.5</c:v>
                </c:pt>
                <c:pt idx="4">
                  <c:v>3.1</c:v>
                </c:pt>
                <c:pt idx="5">
                  <c:v>2.4</c:v>
                </c:pt>
                <c:pt idx="6">
                  <c:v>0.4</c:v>
                </c:pt>
                <c:pt idx="7">
                  <c:v>0</c:v>
                </c:pt>
                <c:pt idx="8">
                  <c:v>0.2</c:v>
                </c:pt>
                <c:pt idx="9">
                  <c:v>0</c:v>
                </c:pt>
                <c:pt idx="10">
                  <c:v>0</c:v>
                </c:pt>
                <c:pt idx="11">
                  <c:v>3.4</c:v>
                </c:pt>
                <c:pt idx="12">
                  <c:v>4.5</c:v>
                </c:pt>
                <c:pt idx="13">
                  <c:v>3.3</c:v>
                </c:pt>
                <c:pt idx="14">
                  <c:v>1</c:v>
                </c:pt>
                <c:pt idx="15">
                  <c:v>4</c:v>
                </c:pt>
                <c:pt idx="16">
                  <c:v>0.1</c:v>
                </c:pt>
                <c:pt idx="17">
                  <c:v>1.1000000000000001</c:v>
                </c:pt>
                <c:pt idx="18">
                  <c:v>1.1000000000000001</c:v>
                </c:pt>
                <c:pt idx="19">
                  <c:v>0</c:v>
                </c:pt>
                <c:pt idx="20">
                  <c:v>0</c:v>
                </c:pt>
                <c:pt idx="21">
                  <c:v>0.8</c:v>
                </c:pt>
                <c:pt idx="22">
                  <c:v>8.8000000000000007</c:v>
                </c:pt>
                <c:pt idx="23">
                  <c:v>0.1</c:v>
                </c:pt>
                <c:pt idx="24">
                  <c:v>1.6</c:v>
                </c:pt>
                <c:pt idx="25">
                  <c:v>0.5</c:v>
                </c:pt>
                <c:pt idx="26">
                  <c:v>0</c:v>
                </c:pt>
                <c:pt idx="27">
                  <c:v>1.5</c:v>
                </c:pt>
                <c:pt idx="28">
                  <c:v>6.8</c:v>
                </c:pt>
                <c:pt idx="29">
                  <c:v>0.3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F6-4EBB-A44D-157A1E79B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709312"/>
        <c:axId val="77707136"/>
      </c:barChart>
      <c:lineChart>
        <c:grouping val="standard"/>
        <c:varyColors val="0"/>
        <c:ser>
          <c:idx val="0"/>
          <c:order val="0"/>
          <c:tx>
            <c:strRef>
              <c:f>'[2]leden ručně'!$AC$64</c:f>
              <c:strCache>
                <c:ptCount val="1"/>
                <c:pt idx="0">
                  <c:v>tlak max.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'[2]leden ručně'!$AB$65:$AB$95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'[2]leden ručně'!$AC$65:$AC$95</c:f>
              <c:numCache>
                <c:formatCode>General</c:formatCode>
                <c:ptCount val="31"/>
                <c:pt idx="0">
                  <c:v>969.6</c:v>
                </c:pt>
                <c:pt idx="1">
                  <c:v>971.5</c:v>
                </c:pt>
                <c:pt idx="2">
                  <c:v>970.8</c:v>
                </c:pt>
                <c:pt idx="3">
                  <c:v>971.5</c:v>
                </c:pt>
                <c:pt idx="4">
                  <c:v>968.2</c:v>
                </c:pt>
                <c:pt idx="5">
                  <c:v>979.6</c:v>
                </c:pt>
                <c:pt idx="6">
                  <c:v>969.2</c:v>
                </c:pt>
                <c:pt idx="7">
                  <c:v>973.3</c:v>
                </c:pt>
                <c:pt idx="8">
                  <c:v>978</c:v>
                </c:pt>
                <c:pt idx="9">
                  <c:v>980.4</c:v>
                </c:pt>
                <c:pt idx="10">
                  <c:v>979.3</c:v>
                </c:pt>
                <c:pt idx="11">
                  <c:v>970.6</c:v>
                </c:pt>
                <c:pt idx="12">
                  <c:v>967.9</c:v>
                </c:pt>
                <c:pt idx="13">
                  <c:v>968.2</c:v>
                </c:pt>
                <c:pt idx="14">
                  <c:v>977.1</c:v>
                </c:pt>
                <c:pt idx="15">
                  <c:v>977.9</c:v>
                </c:pt>
                <c:pt idx="16">
                  <c:v>979.2</c:v>
                </c:pt>
                <c:pt idx="17">
                  <c:v>978.4</c:v>
                </c:pt>
                <c:pt idx="18">
                  <c:v>975.3</c:v>
                </c:pt>
                <c:pt idx="19">
                  <c:v>970.1</c:v>
                </c:pt>
                <c:pt idx="20">
                  <c:v>964.6</c:v>
                </c:pt>
                <c:pt idx="21">
                  <c:v>958.4</c:v>
                </c:pt>
                <c:pt idx="22">
                  <c:v>953.7</c:v>
                </c:pt>
                <c:pt idx="23">
                  <c:v>955.2</c:v>
                </c:pt>
                <c:pt idx="24">
                  <c:v>963.6</c:v>
                </c:pt>
                <c:pt idx="25">
                  <c:v>971.1</c:v>
                </c:pt>
                <c:pt idx="26">
                  <c:v>971.8</c:v>
                </c:pt>
                <c:pt idx="27">
                  <c:v>966.6</c:v>
                </c:pt>
                <c:pt idx="28">
                  <c:v>959.3</c:v>
                </c:pt>
                <c:pt idx="29">
                  <c:v>961.7</c:v>
                </c:pt>
                <c:pt idx="30">
                  <c:v>961.7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F6-4EBB-A44D-157A1E79B9BD}"/>
            </c:ext>
          </c:extLst>
        </c:ser>
        <c:ser>
          <c:idx val="1"/>
          <c:order val="1"/>
          <c:tx>
            <c:strRef>
              <c:f>'[2]leden ručně'!$AD$64</c:f>
              <c:strCache>
                <c:ptCount val="1"/>
                <c:pt idx="0">
                  <c:v>tlak min. 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'[2]leden ručně'!$AB$65:$AB$95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'[2]leden ručně'!$AD$65:$AD$95</c:f>
              <c:numCache>
                <c:formatCode>General</c:formatCode>
                <c:ptCount val="31"/>
                <c:pt idx="0">
                  <c:v>966.3</c:v>
                </c:pt>
                <c:pt idx="1">
                  <c:v>970.4</c:v>
                </c:pt>
                <c:pt idx="2">
                  <c:v>969.9</c:v>
                </c:pt>
                <c:pt idx="3">
                  <c:v>970.6</c:v>
                </c:pt>
                <c:pt idx="4">
                  <c:v>968</c:v>
                </c:pt>
                <c:pt idx="5">
                  <c:v>967.2</c:v>
                </c:pt>
                <c:pt idx="6">
                  <c:v>968.7</c:v>
                </c:pt>
                <c:pt idx="7">
                  <c:v>971.7</c:v>
                </c:pt>
                <c:pt idx="8">
                  <c:v>975.8</c:v>
                </c:pt>
                <c:pt idx="9">
                  <c:v>980.2</c:v>
                </c:pt>
                <c:pt idx="10">
                  <c:v>976.6</c:v>
                </c:pt>
                <c:pt idx="11">
                  <c:v>963.5</c:v>
                </c:pt>
                <c:pt idx="12">
                  <c:v>966.5</c:v>
                </c:pt>
                <c:pt idx="13">
                  <c:v>963.3</c:v>
                </c:pt>
                <c:pt idx="14">
                  <c:v>974.8</c:v>
                </c:pt>
                <c:pt idx="15">
                  <c:v>973.6</c:v>
                </c:pt>
                <c:pt idx="16">
                  <c:v>973.1</c:v>
                </c:pt>
                <c:pt idx="17">
                  <c:v>977.8</c:v>
                </c:pt>
                <c:pt idx="18">
                  <c:v>969.2</c:v>
                </c:pt>
                <c:pt idx="19">
                  <c:v>967.2</c:v>
                </c:pt>
                <c:pt idx="20">
                  <c:v>964.1</c:v>
                </c:pt>
                <c:pt idx="21">
                  <c:v>955.4</c:v>
                </c:pt>
                <c:pt idx="22">
                  <c:v>953.5</c:v>
                </c:pt>
                <c:pt idx="23">
                  <c:v>954</c:v>
                </c:pt>
                <c:pt idx="24">
                  <c:v>957.3</c:v>
                </c:pt>
                <c:pt idx="25">
                  <c:v>968.4</c:v>
                </c:pt>
                <c:pt idx="26">
                  <c:v>968.2</c:v>
                </c:pt>
                <c:pt idx="27">
                  <c:v>958.4</c:v>
                </c:pt>
                <c:pt idx="28">
                  <c:v>953.7</c:v>
                </c:pt>
                <c:pt idx="29">
                  <c:v>952.7</c:v>
                </c:pt>
                <c:pt idx="30">
                  <c:v>952.7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F6-4EBB-A44D-157A1E79B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703424"/>
        <c:axId val="77705216"/>
      </c:lineChart>
      <c:catAx>
        <c:axId val="77703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7705216"/>
        <c:crossesAt val="940"/>
        <c:auto val="1"/>
        <c:lblAlgn val="ctr"/>
        <c:lblOffset val="100"/>
        <c:noMultiLvlLbl val="0"/>
      </c:catAx>
      <c:valAx>
        <c:axId val="77705216"/>
        <c:scaling>
          <c:orientation val="minMax"/>
          <c:max val="1000"/>
          <c:min val="94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mm tlaku vzduchu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0070C0"/>
            </a:solidFill>
          </a:ln>
        </c:spPr>
        <c:crossAx val="77703424"/>
        <c:crosses val="autoZero"/>
        <c:crossBetween val="between"/>
      </c:valAx>
      <c:valAx>
        <c:axId val="77707136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mm srážek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7709312"/>
        <c:crosses val="max"/>
        <c:crossBetween val="between"/>
      </c:valAx>
      <c:catAx>
        <c:axId val="77709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7707136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Srovnání teplot v </a:t>
            </a:r>
            <a:r>
              <a:rPr lang="cs-CZ"/>
              <a:t>únoru</a:t>
            </a:r>
            <a:r>
              <a:rPr lang="en-US"/>
              <a:t> </a:t>
            </a:r>
            <a:r>
              <a:rPr lang="cs-CZ"/>
              <a:t>2021</a:t>
            </a:r>
            <a:r>
              <a:rPr lang="en-US"/>
              <a:t> s </a:t>
            </a:r>
            <a:r>
              <a:rPr lang="cs-CZ"/>
              <a:t>normálem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'[2]únor ručně'!$W$64</c:f>
              <c:strCache>
                <c:ptCount val="1"/>
                <c:pt idx="0">
                  <c:v>max.t.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'[2]únor ručně'!$W$65:$W$92</c:f>
              <c:numCache>
                <c:formatCode>General</c:formatCode>
                <c:ptCount val="28"/>
                <c:pt idx="0">
                  <c:v>-0.7</c:v>
                </c:pt>
                <c:pt idx="1">
                  <c:v>3.7</c:v>
                </c:pt>
                <c:pt idx="2">
                  <c:v>10.5</c:v>
                </c:pt>
                <c:pt idx="3">
                  <c:v>8.8000000000000007</c:v>
                </c:pt>
                <c:pt idx="4">
                  <c:v>4.4000000000000004</c:v>
                </c:pt>
                <c:pt idx="5">
                  <c:v>-0.3</c:v>
                </c:pt>
                <c:pt idx="6">
                  <c:v>-3.1</c:v>
                </c:pt>
                <c:pt idx="7">
                  <c:v>-6.1</c:v>
                </c:pt>
                <c:pt idx="8">
                  <c:v>-2.1</c:v>
                </c:pt>
                <c:pt idx="9">
                  <c:v>-5</c:v>
                </c:pt>
                <c:pt idx="10">
                  <c:v>-7.9</c:v>
                </c:pt>
                <c:pt idx="11">
                  <c:v>-6.8</c:v>
                </c:pt>
                <c:pt idx="12">
                  <c:v>-3.9</c:v>
                </c:pt>
                <c:pt idx="13">
                  <c:v>-3.7</c:v>
                </c:pt>
                <c:pt idx="14">
                  <c:v>-2.2999999999999998</c:v>
                </c:pt>
                <c:pt idx="15">
                  <c:v>-0.9</c:v>
                </c:pt>
                <c:pt idx="16">
                  <c:v>2.8</c:v>
                </c:pt>
                <c:pt idx="17">
                  <c:v>7.4</c:v>
                </c:pt>
                <c:pt idx="18">
                  <c:v>5.8</c:v>
                </c:pt>
                <c:pt idx="19">
                  <c:v>5.8</c:v>
                </c:pt>
                <c:pt idx="20">
                  <c:v>6.6</c:v>
                </c:pt>
                <c:pt idx="21">
                  <c:v>12</c:v>
                </c:pt>
                <c:pt idx="22">
                  <c:v>7.5</c:v>
                </c:pt>
                <c:pt idx="23">
                  <c:v>16.600000000000001</c:v>
                </c:pt>
                <c:pt idx="24">
                  <c:v>18.100000000000001</c:v>
                </c:pt>
                <c:pt idx="25">
                  <c:v>15.2</c:v>
                </c:pt>
                <c:pt idx="26">
                  <c:v>6.3</c:v>
                </c:pt>
                <c:pt idx="27">
                  <c:v>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BD-424B-88C1-FCAFB699F11D}"/>
            </c:ext>
          </c:extLst>
        </c:ser>
        <c:ser>
          <c:idx val="2"/>
          <c:order val="1"/>
          <c:tx>
            <c:strRef>
              <c:f>'[2]únor ručně'!$X$64</c:f>
              <c:strCache>
                <c:ptCount val="1"/>
                <c:pt idx="0">
                  <c:v>prům.t.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val>
            <c:numRef>
              <c:f>'[2]únor ručně'!$X$65:$X$92</c:f>
              <c:numCache>
                <c:formatCode>General</c:formatCode>
                <c:ptCount val="28"/>
                <c:pt idx="0">
                  <c:v>-6.4250000000000007</c:v>
                </c:pt>
                <c:pt idx="1">
                  <c:v>2.4750000000000001</c:v>
                </c:pt>
                <c:pt idx="2">
                  <c:v>6.15</c:v>
                </c:pt>
                <c:pt idx="3">
                  <c:v>5.6</c:v>
                </c:pt>
                <c:pt idx="4">
                  <c:v>0.85000000000000009</c:v>
                </c:pt>
                <c:pt idx="5">
                  <c:v>-2.4750000000000001</c:v>
                </c:pt>
                <c:pt idx="6">
                  <c:v>-6.6750000000000007</c:v>
                </c:pt>
                <c:pt idx="7">
                  <c:v>-7.4749999999999996</c:v>
                </c:pt>
                <c:pt idx="8">
                  <c:v>-6.3250000000000002</c:v>
                </c:pt>
                <c:pt idx="9">
                  <c:v>-7.5</c:v>
                </c:pt>
                <c:pt idx="10">
                  <c:v>-9.6750000000000007</c:v>
                </c:pt>
                <c:pt idx="11">
                  <c:v>-9.625</c:v>
                </c:pt>
                <c:pt idx="12">
                  <c:v>-5.7249999999999996</c:v>
                </c:pt>
                <c:pt idx="13">
                  <c:v>-10.525</c:v>
                </c:pt>
                <c:pt idx="14">
                  <c:v>-11.574999999999999</c:v>
                </c:pt>
                <c:pt idx="15">
                  <c:v>-1.6999999999999997</c:v>
                </c:pt>
                <c:pt idx="16">
                  <c:v>1.7749999999999999</c:v>
                </c:pt>
                <c:pt idx="17">
                  <c:v>1.4750000000000001</c:v>
                </c:pt>
                <c:pt idx="18">
                  <c:v>1.8</c:v>
                </c:pt>
                <c:pt idx="19">
                  <c:v>2.3250000000000002</c:v>
                </c:pt>
                <c:pt idx="20">
                  <c:v>3.3000000000000003</c:v>
                </c:pt>
                <c:pt idx="21">
                  <c:v>6.55</c:v>
                </c:pt>
                <c:pt idx="22">
                  <c:v>1.9500000000000002</c:v>
                </c:pt>
                <c:pt idx="23">
                  <c:v>7.75</c:v>
                </c:pt>
                <c:pt idx="24">
                  <c:v>10.074999999999999</c:v>
                </c:pt>
                <c:pt idx="25">
                  <c:v>6.9750000000000005</c:v>
                </c:pt>
                <c:pt idx="26">
                  <c:v>3.625</c:v>
                </c:pt>
                <c:pt idx="27">
                  <c:v>1.4250000000000003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BD-424B-88C1-FCAFB699F11D}"/>
            </c:ext>
          </c:extLst>
        </c:ser>
        <c:ser>
          <c:idx val="3"/>
          <c:order val="2"/>
          <c:tx>
            <c:strRef>
              <c:f>'[2]únor ručně'!$Y$64</c:f>
              <c:strCache>
                <c:ptCount val="1"/>
                <c:pt idx="0">
                  <c:v>normál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none"/>
          </c:marker>
          <c:val>
            <c:numRef>
              <c:f>'[2]únor ručně'!$Y$65:$Y$92</c:f>
              <c:numCache>
                <c:formatCode>General</c:formatCode>
                <c:ptCount val="28"/>
                <c:pt idx="0">
                  <c:v>-1.1022849462365591</c:v>
                </c:pt>
                <c:pt idx="1">
                  <c:v>-1.075787130376344</c:v>
                </c:pt>
                <c:pt idx="2">
                  <c:v>-1.0648361895161291</c:v>
                </c:pt>
                <c:pt idx="3">
                  <c:v>-1.0223487903225807</c:v>
                </c:pt>
                <c:pt idx="4">
                  <c:v>-0.98298639112903219</c:v>
                </c:pt>
                <c:pt idx="5">
                  <c:v>-0.93445732526881697</c:v>
                </c:pt>
                <c:pt idx="6">
                  <c:v>-0.87827200940860206</c:v>
                </c:pt>
                <c:pt idx="7">
                  <c:v>-0.79140961021505374</c:v>
                </c:pt>
                <c:pt idx="8">
                  <c:v>-0.70920866935483873</c:v>
                </c:pt>
                <c:pt idx="9">
                  <c:v>-0.60859627016129025</c:v>
                </c:pt>
                <c:pt idx="10">
                  <c:v>-0.47162970430107515</c:v>
                </c:pt>
                <c:pt idx="11">
                  <c:v>-0.34690272177419357</c:v>
                </c:pt>
                <c:pt idx="12">
                  <c:v>-0.27371219758064508</c:v>
                </c:pt>
                <c:pt idx="13">
                  <c:v>-0.13265099966397847</c:v>
                </c:pt>
                <c:pt idx="14">
                  <c:v>-2.647912466397849E-2</c:v>
                </c:pt>
                <c:pt idx="15">
                  <c:v>8.1020875336021453E-2</c:v>
                </c:pt>
                <c:pt idx="16">
                  <c:v>0.19365108366935485</c:v>
                </c:pt>
                <c:pt idx="17">
                  <c:v>0.29551264280913975</c:v>
                </c:pt>
                <c:pt idx="18">
                  <c:v>0.36695753528225805</c:v>
                </c:pt>
                <c:pt idx="19">
                  <c:v>0.44999096942204303</c:v>
                </c:pt>
                <c:pt idx="20">
                  <c:v>0.53638377856182795</c:v>
                </c:pt>
                <c:pt idx="21">
                  <c:v>0.61907867103494629</c:v>
                </c:pt>
                <c:pt idx="22">
                  <c:v>0.71364856350806449</c:v>
                </c:pt>
                <c:pt idx="23">
                  <c:v>0.8071247059811828</c:v>
                </c:pt>
                <c:pt idx="24">
                  <c:v>0.90812689012096781</c:v>
                </c:pt>
                <c:pt idx="25">
                  <c:v>1.0431655325940861</c:v>
                </c:pt>
                <c:pt idx="26">
                  <c:v>1.1487250084005378</c:v>
                </c:pt>
                <c:pt idx="27">
                  <c:v>1.2524355258736561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BD-424B-88C1-FCAFB699F11D}"/>
            </c:ext>
          </c:extLst>
        </c:ser>
        <c:ser>
          <c:idx val="1"/>
          <c:order val="3"/>
          <c:tx>
            <c:strRef>
              <c:f>'[2]únor ručně'!$Z$64</c:f>
              <c:strCache>
                <c:ptCount val="1"/>
                <c:pt idx="0">
                  <c:v>př.min.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val>
            <c:numRef>
              <c:f>'[2]únor ručně'!$Z$65:$Z$92</c:f>
              <c:numCache>
                <c:formatCode>General</c:formatCode>
                <c:ptCount val="28"/>
                <c:pt idx="0">
                  <c:v>-13.3</c:v>
                </c:pt>
                <c:pt idx="1">
                  <c:v>-8.6</c:v>
                </c:pt>
                <c:pt idx="2">
                  <c:v>1.7</c:v>
                </c:pt>
                <c:pt idx="3">
                  <c:v>3.5</c:v>
                </c:pt>
                <c:pt idx="4">
                  <c:v>-2.8</c:v>
                </c:pt>
                <c:pt idx="5">
                  <c:v>-3.1</c:v>
                </c:pt>
                <c:pt idx="6">
                  <c:v>-7.4</c:v>
                </c:pt>
                <c:pt idx="7">
                  <c:v>-8.4</c:v>
                </c:pt>
                <c:pt idx="8">
                  <c:v>-16.3</c:v>
                </c:pt>
                <c:pt idx="9">
                  <c:v>-8.5</c:v>
                </c:pt>
                <c:pt idx="10">
                  <c:v>-10.6</c:v>
                </c:pt>
                <c:pt idx="11">
                  <c:v>-16.899999999999999</c:v>
                </c:pt>
                <c:pt idx="12">
                  <c:v>-13.8</c:v>
                </c:pt>
                <c:pt idx="13">
                  <c:v>-15.6</c:v>
                </c:pt>
                <c:pt idx="14">
                  <c:v>-25.3</c:v>
                </c:pt>
                <c:pt idx="15">
                  <c:v>-14.7</c:v>
                </c:pt>
                <c:pt idx="16">
                  <c:v>-1.9</c:v>
                </c:pt>
                <c:pt idx="17">
                  <c:v>-1.6</c:v>
                </c:pt>
                <c:pt idx="18">
                  <c:v>-4.5999999999999996</c:v>
                </c:pt>
                <c:pt idx="19">
                  <c:v>-6.1</c:v>
                </c:pt>
                <c:pt idx="20">
                  <c:v>-0.9</c:v>
                </c:pt>
                <c:pt idx="21">
                  <c:v>1.1000000000000001</c:v>
                </c:pt>
                <c:pt idx="22">
                  <c:v>0.1</c:v>
                </c:pt>
                <c:pt idx="23">
                  <c:v>-3</c:v>
                </c:pt>
                <c:pt idx="24">
                  <c:v>0.4</c:v>
                </c:pt>
                <c:pt idx="25">
                  <c:v>-2.2999999999999998</c:v>
                </c:pt>
                <c:pt idx="26">
                  <c:v>-0.2</c:v>
                </c:pt>
                <c:pt idx="27">
                  <c:v>-1.1000000000000001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BD-424B-88C1-FCAFB699F1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277888"/>
        <c:axId val="82279424"/>
      </c:lineChart>
      <c:catAx>
        <c:axId val="82277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2279424"/>
        <c:crossesAt val="-25"/>
        <c:auto val="1"/>
        <c:lblAlgn val="ctr"/>
        <c:lblOffset val="100"/>
        <c:noMultiLvlLbl val="0"/>
      </c:catAx>
      <c:valAx>
        <c:axId val="82279424"/>
        <c:scaling>
          <c:orientation val="minMax"/>
          <c:max val="20"/>
          <c:min val="-25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cs-CZ"/>
                  <a:t>°</a:t>
                </a:r>
                <a:r>
                  <a:rPr lang="en-US"/>
                  <a:t>C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2277888"/>
        <c:crosses val="autoZero"/>
        <c:crossBetween val="between"/>
        <c:majorUnit val="5"/>
        <c:minorUnit val="1"/>
      </c:valAx>
    </c:plotArea>
    <c:legend>
      <c:legendPos val="b"/>
      <c:overlay val="0"/>
    </c:legend>
    <c:plotVisOnly val="1"/>
    <c:dispBlanksAs val="gap"/>
    <c:showDLblsOverMax val="0"/>
  </c:char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Tlak vzduchu a srážky v </a:t>
            </a:r>
            <a:r>
              <a:rPr lang="cs-CZ"/>
              <a:t>únoru</a:t>
            </a:r>
            <a:r>
              <a:rPr lang="en-US"/>
              <a:t> </a:t>
            </a:r>
            <a:r>
              <a:rPr lang="cs-CZ"/>
              <a:t>2021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2682617207334765E-2"/>
          <c:y val="0.10790411332605862"/>
          <c:w val="0.85415025993421945"/>
          <c:h val="0.8073094376281299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'[2]únor ručně'!$AE$64</c:f>
              <c:strCache>
                <c:ptCount val="1"/>
                <c:pt idx="0">
                  <c:v>srážky</c:v>
                </c:pt>
              </c:strCache>
            </c:strRef>
          </c:tx>
          <c:invertIfNegative val="0"/>
          <c:val>
            <c:numRef>
              <c:f>'[2]únor ručně'!$AE$65:$AE$92</c:f>
              <c:numCache>
                <c:formatCode>General</c:formatCode>
                <c:ptCount val="28"/>
                <c:pt idx="0">
                  <c:v>0</c:v>
                </c:pt>
                <c:pt idx="1">
                  <c:v>2.1</c:v>
                </c:pt>
                <c:pt idx="2">
                  <c:v>4.9000000000000004</c:v>
                </c:pt>
                <c:pt idx="3">
                  <c:v>0.1</c:v>
                </c:pt>
                <c:pt idx="4">
                  <c:v>1.9</c:v>
                </c:pt>
                <c:pt idx="5">
                  <c:v>2.4</c:v>
                </c:pt>
                <c:pt idx="6">
                  <c:v>12.3</c:v>
                </c:pt>
                <c:pt idx="7">
                  <c:v>2.5</c:v>
                </c:pt>
                <c:pt idx="8">
                  <c:v>0</c:v>
                </c:pt>
                <c:pt idx="9">
                  <c:v>2.5</c:v>
                </c:pt>
                <c:pt idx="10">
                  <c:v>0.4</c:v>
                </c:pt>
                <c:pt idx="11">
                  <c:v>1</c:v>
                </c:pt>
                <c:pt idx="12">
                  <c:v>1.9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6.4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6.8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F-43D5-8D8C-9142E58872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337792"/>
        <c:axId val="82331520"/>
      </c:barChart>
      <c:lineChart>
        <c:grouping val="standard"/>
        <c:varyColors val="0"/>
        <c:ser>
          <c:idx val="0"/>
          <c:order val="0"/>
          <c:tx>
            <c:strRef>
              <c:f>'[2]únor ručně'!$AC$64</c:f>
              <c:strCache>
                <c:ptCount val="1"/>
                <c:pt idx="0">
                  <c:v>tlak max.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'[2]únor ručně'!$AC$65:$AC$92</c:f>
              <c:numCache>
                <c:formatCode>General</c:formatCode>
                <c:ptCount val="28"/>
                <c:pt idx="0">
                  <c:v>961.2</c:v>
                </c:pt>
                <c:pt idx="1">
                  <c:v>965.2</c:v>
                </c:pt>
                <c:pt idx="2">
                  <c:v>962.9</c:v>
                </c:pt>
                <c:pt idx="3">
                  <c:v>967.6</c:v>
                </c:pt>
                <c:pt idx="4">
                  <c:v>975.7</c:v>
                </c:pt>
                <c:pt idx="5">
                  <c:v>973.1</c:v>
                </c:pt>
                <c:pt idx="6">
                  <c:v>965.8</c:v>
                </c:pt>
                <c:pt idx="7">
                  <c:v>958.2</c:v>
                </c:pt>
                <c:pt idx="8">
                  <c:v>963.5</c:v>
                </c:pt>
                <c:pt idx="9">
                  <c:v>968.8</c:v>
                </c:pt>
                <c:pt idx="10">
                  <c:v>983.3</c:v>
                </c:pt>
                <c:pt idx="11">
                  <c:v>988.2</c:v>
                </c:pt>
                <c:pt idx="12">
                  <c:v>993.4</c:v>
                </c:pt>
                <c:pt idx="13">
                  <c:v>995</c:v>
                </c:pt>
                <c:pt idx="14">
                  <c:v>993.4</c:v>
                </c:pt>
                <c:pt idx="15">
                  <c:v>981.5</c:v>
                </c:pt>
                <c:pt idx="16">
                  <c:v>976.4</c:v>
                </c:pt>
                <c:pt idx="17">
                  <c:v>978.5</c:v>
                </c:pt>
                <c:pt idx="18">
                  <c:v>980</c:v>
                </c:pt>
                <c:pt idx="19">
                  <c:v>982.2</c:v>
                </c:pt>
                <c:pt idx="20">
                  <c:v>982.5</c:v>
                </c:pt>
                <c:pt idx="21">
                  <c:v>984.8</c:v>
                </c:pt>
                <c:pt idx="22">
                  <c:v>993.7</c:v>
                </c:pt>
                <c:pt idx="23">
                  <c:v>994.2</c:v>
                </c:pt>
                <c:pt idx="24">
                  <c:v>988.9</c:v>
                </c:pt>
                <c:pt idx="25">
                  <c:v>985.2</c:v>
                </c:pt>
                <c:pt idx="26">
                  <c:v>993.1</c:v>
                </c:pt>
                <c:pt idx="27">
                  <c:v>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FF-43D5-8D8C-9142E5887258}"/>
            </c:ext>
          </c:extLst>
        </c:ser>
        <c:ser>
          <c:idx val="1"/>
          <c:order val="1"/>
          <c:tx>
            <c:strRef>
              <c:f>'[2]únor ručně'!$AD$64</c:f>
              <c:strCache>
                <c:ptCount val="1"/>
                <c:pt idx="0">
                  <c:v>tlak min. 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val>
            <c:numRef>
              <c:f>'[2]únor ručně'!$AD$65:$AD$92</c:f>
              <c:numCache>
                <c:formatCode>General</c:formatCode>
                <c:ptCount val="28"/>
                <c:pt idx="0">
                  <c:v>959.7</c:v>
                </c:pt>
                <c:pt idx="1">
                  <c:v>964.6</c:v>
                </c:pt>
                <c:pt idx="2">
                  <c:v>960.9</c:v>
                </c:pt>
                <c:pt idx="3">
                  <c:v>964.2</c:v>
                </c:pt>
                <c:pt idx="4">
                  <c:v>974.2</c:v>
                </c:pt>
                <c:pt idx="5">
                  <c:v>971.3</c:v>
                </c:pt>
                <c:pt idx="6">
                  <c:v>959.6</c:v>
                </c:pt>
                <c:pt idx="7">
                  <c:v>955</c:v>
                </c:pt>
                <c:pt idx="8">
                  <c:v>960</c:v>
                </c:pt>
                <c:pt idx="9">
                  <c:v>963.1</c:v>
                </c:pt>
                <c:pt idx="10">
                  <c:v>978.2</c:v>
                </c:pt>
                <c:pt idx="11">
                  <c:v>984.2</c:v>
                </c:pt>
                <c:pt idx="12">
                  <c:v>990.2</c:v>
                </c:pt>
                <c:pt idx="13">
                  <c:v>995</c:v>
                </c:pt>
                <c:pt idx="14">
                  <c:v>987.8</c:v>
                </c:pt>
                <c:pt idx="15">
                  <c:v>976.8</c:v>
                </c:pt>
                <c:pt idx="16">
                  <c:v>972</c:v>
                </c:pt>
                <c:pt idx="17">
                  <c:v>978.4</c:v>
                </c:pt>
                <c:pt idx="18">
                  <c:v>976.6</c:v>
                </c:pt>
                <c:pt idx="19">
                  <c:v>982.1</c:v>
                </c:pt>
                <c:pt idx="20">
                  <c:v>982.2</c:v>
                </c:pt>
                <c:pt idx="21">
                  <c:v>982.1</c:v>
                </c:pt>
                <c:pt idx="22">
                  <c:v>990.7</c:v>
                </c:pt>
                <c:pt idx="23">
                  <c:v>991.4</c:v>
                </c:pt>
                <c:pt idx="24">
                  <c:v>987.3</c:v>
                </c:pt>
                <c:pt idx="25">
                  <c:v>984.6</c:v>
                </c:pt>
                <c:pt idx="26">
                  <c:v>988.4</c:v>
                </c:pt>
                <c:pt idx="27">
                  <c:v>990.3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DFF-43D5-8D8C-9142E58872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315520"/>
        <c:axId val="82329600"/>
      </c:lineChart>
      <c:catAx>
        <c:axId val="82315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2329600"/>
        <c:crossesAt val="940"/>
        <c:auto val="1"/>
        <c:lblAlgn val="ctr"/>
        <c:lblOffset val="100"/>
        <c:noMultiLvlLbl val="0"/>
      </c:catAx>
      <c:valAx>
        <c:axId val="82329600"/>
        <c:scaling>
          <c:orientation val="minMax"/>
          <c:max val="1000"/>
          <c:min val="94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mm tlaku vzduchu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0070C0"/>
            </a:solidFill>
          </a:ln>
        </c:spPr>
        <c:crossAx val="82315520"/>
        <c:crosses val="autoZero"/>
        <c:crossBetween val="between"/>
      </c:valAx>
      <c:valAx>
        <c:axId val="82331520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mm srážek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2337792"/>
        <c:crosses val="max"/>
        <c:crossBetween val="between"/>
      </c:valAx>
      <c:catAx>
        <c:axId val="82337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82331520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Srovnání teplot v </a:t>
            </a:r>
            <a:r>
              <a:rPr lang="cs-CZ"/>
              <a:t>březnu</a:t>
            </a:r>
            <a:r>
              <a:rPr lang="en-US"/>
              <a:t> </a:t>
            </a:r>
            <a:r>
              <a:rPr lang="cs-CZ"/>
              <a:t>2021</a:t>
            </a:r>
            <a:r>
              <a:rPr lang="en-US"/>
              <a:t> s </a:t>
            </a:r>
            <a:r>
              <a:rPr lang="cs-CZ"/>
              <a:t>normálem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7380783012912874E-2"/>
          <c:y val="9.5039063323572592E-2"/>
          <c:w val="0.90625558003778028"/>
          <c:h val="0.80769333568626889"/>
        </c:manualLayout>
      </c:layout>
      <c:lineChart>
        <c:grouping val="standard"/>
        <c:varyColors val="0"/>
        <c:ser>
          <c:idx val="0"/>
          <c:order val="0"/>
          <c:tx>
            <c:strRef>
              <c:f>'[2]březen ručně  '!$U$64</c:f>
              <c:strCache>
                <c:ptCount val="1"/>
                <c:pt idx="0">
                  <c:v>max.t.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'[2]březen ručně  '!$T$65:$T$95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'[2]březen ručně  '!$U$65:$U$95</c:f>
              <c:numCache>
                <c:formatCode>General</c:formatCode>
                <c:ptCount val="31"/>
                <c:pt idx="0">
                  <c:v>4.8</c:v>
                </c:pt>
                <c:pt idx="1">
                  <c:v>10.7</c:v>
                </c:pt>
                <c:pt idx="2">
                  <c:v>14</c:v>
                </c:pt>
                <c:pt idx="3">
                  <c:v>9.6999999999999993</c:v>
                </c:pt>
                <c:pt idx="4">
                  <c:v>7</c:v>
                </c:pt>
                <c:pt idx="5">
                  <c:v>3.4</c:v>
                </c:pt>
                <c:pt idx="6">
                  <c:v>6</c:v>
                </c:pt>
                <c:pt idx="7">
                  <c:v>2.2999999999999998</c:v>
                </c:pt>
                <c:pt idx="8">
                  <c:v>2.7</c:v>
                </c:pt>
                <c:pt idx="9">
                  <c:v>3.8</c:v>
                </c:pt>
                <c:pt idx="10">
                  <c:v>4.2</c:v>
                </c:pt>
                <c:pt idx="11">
                  <c:v>8.8000000000000007</c:v>
                </c:pt>
                <c:pt idx="12">
                  <c:v>11.1</c:v>
                </c:pt>
                <c:pt idx="13">
                  <c:v>9.6</c:v>
                </c:pt>
                <c:pt idx="14">
                  <c:v>9.1999999999999993</c:v>
                </c:pt>
                <c:pt idx="15">
                  <c:v>5.6</c:v>
                </c:pt>
                <c:pt idx="16">
                  <c:v>3.5</c:v>
                </c:pt>
                <c:pt idx="17">
                  <c:v>3.3</c:v>
                </c:pt>
                <c:pt idx="18">
                  <c:v>3.6</c:v>
                </c:pt>
                <c:pt idx="19">
                  <c:v>-0.6</c:v>
                </c:pt>
                <c:pt idx="20">
                  <c:v>-1.2</c:v>
                </c:pt>
                <c:pt idx="21">
                  <c:v>3.5</c:v>
                </c:pt>
                <c:pt idx="22">
                  <c:v>4.8</c:v>
                </c:pt>
                <c:pt idx="23">
                  <c:v>5.3</c:v>
                </c:pt>
                <c:pt idx="24">
                  <c:v>11.9</c:v>
                </c:pt>
                <c:pt idx="25">
                  <c:v>16.7</c:v>
                </c:pt>
                <c:pt idx="26">
                  <c:v>16.600000000000001</c:v>
                </c:pt>
                <c:pt idx="27">
                  <c:v>10.5</c:v>
                </c:pt>
                <c:pt idx="28">
                  <c:v>14.1</c:v>
                </c:pt>
                <c:pt idx="29">
                  <c:v>18.3</c:v>
                </c:pt>
                <c:pt idx="30">
                  <c:v>21.4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61-46E8-A6F4-71AF0F37811D}"/>
            </c:ext>
          </c:extLst>
        </c:ser>
        <c:ser>
          <c:idx val="1"/>
          <c:order val="1"/>
          <c:tx>
            <c:strRef>
              <c:f>'[2]březen ručně  '!$V$64</c:f>
              <c:strCache>
                <c:ptCount val="1"/>
                <c:pt idx="0">
                  <c:v>prům.t.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trendline>
            <c:trendlineType val="linear"/>
            <c:dispRSqr val="0"/>
            <c:dispEq val="0"/>
          </c:trendline>
          <c:cat>
            <c:numRef>
              <c:f>'[2]březen ručně  '!$T$65:$T$95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'[2]březen ručně  '!$V$65:$V$95</c:f>
              <c:numCache>
                <c:formatCode>General</c:formatCode>
                <c:ptCount val="31"/>
                <c:pt idx="0">
                  <c:v>0.90000000000000024</c:v>
                </c:pt>
                <c:pt idx="1">
                  <c:v>1.4249999999999998</c:v>
                </c:pt>
                <c:pt idx="2">
                  <c:v>5.8000000000000007</c:v>
                </c:pt>
                <c:pt idx="3">
                  <c:v>6.375</c:v>
                </c:pt>
                <c:pt idx="4">
                  <c:v>-0.14999999999999997</c:v>
                </c:pt>
                <c:pt idx="5">
                  <c:v>-2.9499999999999997</c:v>
                </c:pt>
                <c:pt idx="6">
                  <c:v>-0.92500000000000004</c:v>
                </c:pt>
                <c:pt idx="7">
                  <c:v>-1.5999999999999999</c:v>
                </c:pt>
                <c:pt idx="8">
                  <c:v>-2.625</c:v>
                </c:pt>
                <c:pt idx="9">
                  <c:v>-3.0750000000000002</c:v>
                </c:pt>
                <c:pt idx="10">
                  <c:v>2.9249999999999998</c:v>
                </c:pt>
                <c:pt idx="11">
                  <c:v>4</c:v>
                </c:pt>
                <c:pt idx="12">
                  <c:v>8.6750000000000007</c:v>
                </c:pt>
                <c:pt idx="13">
                  <c:v>4.8250000000000002</c:v>
                </c:pt>
                <c:pt idx="14">
                  <c:v>2.8999999999999995</c:v>
                </c:pt>
                <c:pt idx="15">
                  <c:v>1.1749999999999998</c:v>
                </c:pt>
                <c:pt idx="16">
                  <c:v>1.5</c:v>
                </c:pt>
                <c:pt idx="17">
                  <c:v>-0.67500000000000004</c:v>
                </c:pt>
                <c:pt idx="18">
                  <c:v>-1.5750000000000002</c:v>
                </c:pt>
                <c:pt idx="19">
                  <c:v>-4.5750000000000002</c:v>
                </c:pt>
                <c:pt idx="20">
                  <c:v>-2.8250000000000002</c:v>
                </c:pt>
                <c:pt idx="21">
                  <c:v>-0.25</c:v>
                </c:pt>
                <c:pt idx="22">
                  <c:v>1.9</c:v>
                </c:pt>
                <c:pt idx="23">
                  <c:v>3.2</c:v>
                </c:pt>
                <c:pt idx="24">
                  <c:v>5.1499999999999995</c:v>
                </c:pt>
                <c:pt idx="25">
                  <c:v>7.9</c:v>
                </c:pt>
                <c:pt idx="26">
                  <c:v>9.875</c:v>
                </c:pt>
                <c:pt idx="27">
                  <c:v>3.2249999999999996</c:v>
                </c:pt>
                <c:pt idx="28">
                  <c:v>8.7749999999999986</c:v>
                </c:pt>
                <c:pt idx="29">
                  <c:v>10.050000000000001</c:v>
                </c:pt>
                <c:pt idx="30">
                  <c:v>11.524999999999999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61-46E8-A6F4-71AF0F37811D}"/>
            </c:ext>
          </c:extLst>
        </c:ser>
        <c:ser>
          <c:idx val="2"/>
          <c:order val="2"/>
          <c:tx>
            <c:strRef>
              <c:f>'[2]březen ručně  '!$W$64</c:f>
              <c:strCache>
                <c:ptCount val="1"/>
                <c:pt idx="0">
                  <c:v>normál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none"/>
          </c:marker>
          <c:cat>
            <c:numRef>
              <c:f>'[2]březen ručně  '!$T$65:$T$95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'[2]březen ručně  '!$W$65:$W$95</c:f>
              <c:numCache>
                <c:formatCode>General</c:formatCode>
                <c:ptCount val="31"/>
                <c:pt idx="0">
                  <c:v>1.4825648941532261</c:v>
                </c:pt>
                <c:pt idx="1">
                  <c:v>1.6321347866263445</c:v>
                </c:pt>
                <c:pt idx="2">
                  <c:v>1.7697775957661295</c:v>
                </c:pt>
                <c:pt idx="3">
                  <c:v>1.876508946572581</c:v>
                </c:pt>
                <c:pt idx="4">
                  <c:v>1.9625632140456992</c:v>
                </c:pt>
                <c:pt idx="5">
                  <c:v>2.0593466481854841</c:v>
                </c:pt>
                <c:pt idx="6">
                  <c:v>2.1525623739919362</c:v>
                </c:pt>
                <c:pt idx="7">
                  <c:v>2.2495020581317209</c:v>
                </c:pt>
                <c:pt idx="8">
                  <c:v>2.3624573672715057</c:v>
                </c:pt>
                <c:pt idx="9">
                  <c:v>2.4931991347446236</c:v>
                </c:pt>
                <c:pt idx="10">
                  <c:v>2.6148263188844081</c:v>
                </c:pt>
                <c:pt idx="11">
                  <c:v>2.7578337113575269</c:v>
                </c:pt>
                <c:pt idx="12">
                  <c:v>2.8914400621639782</c:v>
                </c:pt>
                <c:pt idx="13">
                  <c:v>3.0024422463037634</c:v>
                </c:pt>
                <c:pt idx="14">
                  <c:v>3.1466735971102149</c:v>
                </c:pt>
                <c:pt idx="15">
                  <c:v>3.3257486979166671</c:v>
                </c:pt>
                <c:pt idx="16">
                  <c:v>3.4308333333333332</c:v>
                </c:pt>
                <c:pt idx="17">
                  <c:v>3.5671875000000002</c:v>
                </c:pt>
                <c:pt idx="18">
                  <c:v>3.772864583333333</c:v>
                </c:pt>
                <c:pt idx="19">
                  <c:v>3.9757812499999998</c:v>
                </c:pt>
                <c:pt idx="20">
                  <c:v>4.1337239583333334</c:v>
                </c:pt>
                <c:pt idx="21">
                  <c:v>4.2762239583333326</c:v>
                </c:pt>
                <c:pt idx="22">
                  <c:v>4.4338281249999998</c:v>
                </c:pt>
                <c:pt idx="23">
                  <c:v>4.5686197916666673</c:v>
                </c:pt>
                <c:pt idx="24">
                  <c:v>4.7062760416666674</c:v>
                </c:pt>
                <c:pt idx="25">
                  <c:v>4.8586718750000006</c:v>
                </c:pt>
                <c:pt idx="26">
                  <c:v>5.0042708333333339</c:v>
                </c:pt>
                <c:pt idx="27">
                  <c:v>5.1268750000000018</c:v>
                </c:pt>
                <c:pt idx="28">
                  <c:v>5.2432552083333341</c:v>
                </c:pt>
                <c:pt idx="29">
                  <c:v>5.3652604166666675</c:v>
                </c:pt>
                <c:pt idx="30">
                  <c:v>5.5408593750000001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E61-46E8-A6F4-71AF0F37811D}"/>
            </c:ext>
          </c:extLst>
        </c:ser>
        <c:ser>
          <c:idx val="3"/>
          <c:order val="3"/>
          <c:tx>
            <c:strRef>
              <c:f>'[2]březen ručně  '!$X$64</c:f>
              <c:strCache>
                <c:ptCount val="1"/>
                <c:pt idx="0">
                  <c:v>př.min.</c:v>
                </c:pt>
              </c:strCache>
            </c:strRef>
          </c:tx>
          <c:spPr>
            <a:ln>
              <a:solidFill>
                <a:schemeClr val="accent1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'[2]březen ručně  '!$T$65:$T$95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'[2]březen ručně  '!$X$65:$X$95</c:f>
              <c:numCache>
                <c:formatCode>General</c:formatCode>
                <c:ptCount val="31"/>
                <c:pt idx="0">
                  <c:v>-4.7</c:v>
                </c:pt>
                <c:pt idx="1">
                  <c:v>-6.8</c:v>
                </c:pt>
                <c:pt idx="2">
                  <c:v>-6.7</c:v>
                </c:pt>
                <c:pt idx="3">
                  <c:v>-1</c:v>
                </c:pt>
                <c:pt idx="4">
                  <c:v>-1.2</c:v>
                </c:pt>
                <c:pt idx="5">
                  <c:v>-9.6</c:v>
                </c:pt>
                <c:pt idx="6">
                  <c:v>-9.1</c:v>
                </c:pt>
                <c:pt idx="7">
                  <c:v>-8.6</c:v>
                </c:pt>
                <c:pt idx="8">
                  <c:v>-11.4</c:v>
                </c:pt>
                <c:pt idx="9">
                  <c:v>-10</c:v>
                </c:pt>
                <c:pt idx="10">
                  <c:v>-10.3</c:v>
                </c:pt>
                <c:pt idx="11">
                  <c:v>-0.3</c:v>
                </c:pt>
                <c:pt idx="12">
                  <c:v>-3.8</c:v>
                </c:pt>
                <c:pt idx="13">
                  <c:v>-0.2</c:v>
                </c:pt>
                <c:pt idx="14">
                  <c:v>-1.6</c:v>
                </c:pt>
                <c:pt idx="15">
                  <c:v>-6.6</c:v>
                </c:pt>
                <c:pt idx="16">
                  <c:v>0</c:v>
                </c:pt>
                <c:pt idx="17">
                  <c:v>-2</c:v>
                </c:pt>
                <c:pt idx="18">
                  <c:v>-7.8</c:v>
                </c:pt>
                <c:pt idx="19">
                  <c:v>-6.3</c:v>
                </c:pt>
                <c:pt idx="20">
                  <c:v>-11.5</c:v>
                </c:pt>
                <c:pt idx="21">
                  <c:v>-2.9</c:v>
                </c:pt>
                <c:pt idx="22">
                  <c:v>-3.8</c:v>
                </c:pt>
                <c:pt idx="23">
                  <c:v>1.6</c:v>
                </c:pt>
                <c:pt idx="24">
                  <c:v>0.6</c:v>
                </c:pt>
                <c:pt idx="25">
                  <c:v>-3.9</c:v>
                </c:pt>
                <c:pt idx="26">
                  <c:v>1.7</c:v>
                </c:pt>
                <c:pt idx="27">
                  <c:v>-3.6</c:v>
                </c:pt>
                <c:pt idx="28">
                  <c:v>-3.9</c:v>
                </c:pt>
                <c:pt idx="29">
                  <c:v>6.2</c:v>
                </c:pt>
                <c:pt idx="30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E61-46E8-A6F4-71AF0F3781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558272"/>
        <c:axId val="93559808"/>
      </c:lineChart>
      <c:catAx>
        <c:axId val="93558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3559808"/>
        <c:crossesAt val="-15"/>
        <c:auto val="1"/>
        <c:lblAlgn val="ctr"/>
        <c:lblOffset val="100"/>
        <c:noMultiLvlLbl val="0"/>
      </c:catAx>
      <c:valAx>
        <c:axId val="93559808"/>
        <c:scaling>
          <c:orientation val="minMax"/>
          <c:max val="25"/>
          <c:min val="-15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oC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3558272"/>
        <c:crosses val="autoZero"/>
        <c:crossBetween val="between"/>
        <c:majorUnit val="5"/>
        <c:minorUnit val="1"/>
      </c:valAx>
    </c:plotArea>
    <c:legend>
      <c:legendPos val="b"/>
      <c:overlay val="0"/>
    </c:legend>
    <c:plotVisOnly val="1"/>
    <c:dispBlanksAs val="gap"/>
    <c:showDLblsOverMax val="0"/>
  </c:char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Tlak vzduchu a srážky v </a:t>
            </a:r>
            <a:r>
              <a:rPr lang="cs-CZ"/>
              <a:t>březnu</a:t>
            </a:r>
            <a:r>
              <a:rPr lang="en-US"/>
              <a:t> </a:t>
            </a:r>
            <a:r>
              <a:rPr lang="cs-CZ"/>
              <a:t>2021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5859350663570695E-2"/>
          <c:y val="0.10367900487051872"/>
          <c:w val="0.85415025993421945"/>
          <c:h val="0.80730943762813012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'[2]březen ručně  '!$AE$64</c:f>
              <c:strCache>
                <c:ptCount val="1"/>
                <c:pt idx="0">
                  <c:v>srážky</c:v>
                </c:pt>
              </c:strCache>
            </c:strRef>
          </c:tx>
          <c:invertIfNegative val="0"/>
          <c:cat>
            <c:numRef>
              <c:f>'[2]březen ručně  '!$AB$65:$AB$95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'[2]březen ručně  '!$AE$65:$AE$95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8.9</c:v>
                </c:pt>
                <c:pt idx="4">
                  <c:v>1.3</c:v>
                </c:pt>
                <c:pt idx="5">
                  <c:v>0</c:v>
                </c:pt>
                <c:pt idx="6">
                  <c:v>0</c:v>
                </c:pt>
                <c:pt idx="7">
                  <c:v>0.3</c:v>
                </c:pt>
                <c:pt idx="8">
                  <c:v>0</c:v>
                </c:pt>
                <c:pt idx="9">
                  <c:v>0</c:v>
                </c:pt>
                <c:pt idx="10">
                  <c:v>6.2</c:v>
                </c:pt>
                <c:pt idx="11">
                  <c:v>0.5</c:v>
                </c:pt>
                <c:pt idx="12">
                  <c:v>1.7</c:v>
                </c:pt>
                <c:pt idx="13">
                  <c:v>0</c:v>
                </c:pt>
                <c:pt idx="14">
                  <c:v>0</c:v>
                </c:pt>
                <c:pt idx="15">
                  <c:v>7.6</c:v>
                </c:pt>
                <c:pt idx="16">
                  <c:v>2.2999999999999998</c:v>
                </c:pt>
                <c:pt idx="17">
                  <c:v>0.4</c:v>
                </c:pt>
                <c:pt idx="18">
                  <c:v>0.2</c:v>
                </c:pt>
                <c:pt idx="19">
                  <c:v>0</c:v>
                </c:pt>
                <c:pt idx="20">
                  <c:v>3.3</c:v>
                </c:pt>
                <c:pt idx="21">
                  <c:v>0</c:v>
                </c:pt>
                <c:pt idx="22">
                  <c:v>2.2000000000000002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1.3</c:v>
                </c:pt>
                <c:pt idx="27">
                  <c:v>0</c:v>
                </c:pt>
                <c:pt idx="28">
                  <c:v>1.6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06-48ED-B76C-BDF9A8081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132544"/>
        <c:axId val="95479680"/>
      </c:barChart>
      <c:lineChart>
        <c:grouping val="standard"/>
        <c:varyColors val="0"/>
        <c:ser>
          <c:idx val="0"/>
          <c:order val="0"/>
          <c:tx>
            <c:strRef>
              <c:f>'[2]březen ručně  '!$AC$64</c:f>
              <c:strCache>
                <c:ptCount val="1"/>
                <c:pt idx="0">
                  <c:v>tlak max.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'[2]březen ručně  '!$AB$65:$AB$95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'[2]březen ručně  '!$AC$65:$AC$95</c:f>
              <c:numCache>
                <c:formatCode>General</c:formatCode>
                <c:ptCount val="31"/>
                <c:pt idx="0">
                  <c:v>992.3</c:v>
                </c:pt>
                <c:pt idx="1">
                  <c:v>992.2</c:v>
                </c:pt>
                <c:pt idx="2">
                  <c:v>988.2</c:v>
                </c:pt>
                <c:pt idx="3">
                  <c:v>976.4</c:v>
                </c:pt>
                <c:pt idx="4">
                  <c:v>984</c:v>
                </c:pt>
                <c:pt idx="5">
                  <c:v>988.1</c:v>
                </c:pt>
                <c:pt idx="6">
                  <c:v>982.6</c:v>
                </c:pt>
                <c:pt idx="7">
                  <c:v>978</c:v>
                </c:pt>
                <c:pt idx="8">
                  <c:v>978.5</c:v>
                </c:pt>
                <c:pt idx="9">
                  <c:v>978.2</c:v>
                </c:pt>
                <c:pt idx="10">
                  <c:v>971.3</c:v>
                </c:pt>
                <c:pt idx="11">
                  <c:v>969.3</c:v>
                </c:pt>
                <c:pt idx="12">
                  <c:v>967.2</c:v>
                </c:pt>
                <c:pt idx="13">
                  <c:v>967.1</c:v>
                </c:pt>
                <c:pt idx="14">
                  <c:v>967.2</c:v>
                </c:pt>
                <c:pt idx="15">
                  <c:v>973.2</c:v>
                </c:pt>
                <c:pt idx="16">
                  <c:v>976.2</c:v>
                </c:pt>
                <c:pt idx="17">
                  <c:v>976.5</c:v>
                </c:pt>
                <c:pt idx="18">
                  <c:v>975.4</c:v>
                </c:pt>
                <c:pt idx="19">
                  <c:v>981</c:v>
                </c:pt>
                <c:pt idx="20">
                  <c:v>974.4</c:v>
                </c:pt>
                <c:pt idx="21">
                  <c:v>977.4</c:v>
                </c:pt>
                <c:pt idx="22">
                  <c:v>980.3</c:v>
                </c:pt>
                <c:pt idx="23">
                  <c:v>981.5</c:v>
                </c:pt>
                <c:pt idx="24">
                  <c:v>979.6</c:v>
                </c:pt>
                <c:pt idx="25">
                  <c:v>979</c:v>
                </c:pt>
                <c:pt idx="26">
                  <c:v>983.5</c:v>
                </c:pt>
                <c:pt idx="27">
                  <c:v>988.1</c:v>
                </c:pt>
                <c:pt idx="28">
                  <c:v>988.9</c:v>
                </c:pt>
                <c:pt idx="29">
                  <c:v>988.6</c:v>
                </c:pt>
                <c:pt idx="30">
                  <c:v>985.4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06-48ED-B76C-BDF9A8081C90}"/>
            </c:ext>
          </c:extLst>
        </c:ser>
        <c:ser>
          <c:idx val="1"/>
          <c:order val="1"/>
          <c:tx>
            <c:strRef>
              <c:f>'[2]březen ručně  '!$AD$64</c:f>
              <c:strCache>
                <c:ptCount val="1"/>
                <c:pt idx="0">
                  <c:v>tlak min. 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'[2]březen ručně  '!$AB$65:$AB$95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'[2]březen ručně  '!$AD$65:$AD$95</c:f>
              <c:numCache>
                <c:formatCode>General</c:formatCode>
                <c:ptCount val="31"/>
                <c:pt idx="0">
                  <c:v>992</c:v>
                </c:pt>
                <c:pt idx="1">
                  <c:v>990.3</c:v>
                </c:pt>
                <c:pt idx="2">
                  <c:v>982.1</c:v>
                </c:pt>
                <c:pt idx="3">
                  <c:v>970.7</c:v>
                </c:pt>
                <c:pt idx="4">
                  <c:v>972.8</c:v>
                </c:pt>
                <c:pt idx="5">
                  <c:v>986.8</c:v>
                </c:pt>
                <c:pt idx="6">
                  <c:v>975.5</c:v>
                </c:pt>
                <c:pt idx="7">
                  <c:v>974.8</c:v>
                </c:pt>
                <c:pt idx="8">
                  <c:v>976.9</c:v>
                </c:pt>
                <c:pt idx="9">
                  <c:v>976.9</c:v>
                </c:pt>
                <c:pt idx="10">
                  <c:v>962.8</c:v>
                </c:pt>
                <c:pt idx="11">
                  <c:v>965.4</c:v>
                </c:pt>
                <c:pt idx="12">
                  <c:v>962.4</c:v>
                </c:pt>
                <c:pt idx="13">
                  <c:v>961.4</c:v>
                </c:pt>
                <c:pt idx="14">
                  <c:v>966.3</c:v>
                </c:pt>
                <c:pt idx="15">
                  <c:v>968.6</c:v>
                </c:pt>
                <c:pt idx="16">
                  <c:v>973.2</c:v>
                </c:pt>
                <c:pt idx="17">
                  <c:v>974.8</c:v>
                </c:pt>
                <c:pt idx="18">
                  <c:v>973.6</c:v>
                </c:pt>
                <c:pt idx="19">
                  <c:v>980.2</c:v>
                </c:pt>
                <c:pt idx="20">
                  <c:v>969.4</c:v>
                </c:pt>
                <c:pt idx="21">
                  <c:v>972</c:v>
                </c:pt>
                <c:pt idx="22">
                  <c:v>978.4</c:v>
                </c:pt>
                <c:pt idx="23">
                  <c:v>981.1</c:v>
                </c:pt>
                <c:pt idx="24">
                  <c:v>979.4</c:v>
                </c:pt>
                <c:pt idx="25">
                  <c:v>978.8</c:v>
                </c:pt>
                <c:pt idx="26">
                  <c:v>976</c:v>
                </c:pt>
                <c:pt idx="27">
                  <c:v>988</c:v>
                </c:pt>
                <c:pt idx="28">
                  <c:v>988.2</c:v>
                </c:pt>
                <c:pt idx="29">
                  <c:v>987.2</c:v>
                </c:pt>
                <c:pt idx="30">
                  <c:v>979.7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C06-48ED-B76C-BDF9A8081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467776"/>
        <c:axId val="95477760"/>
      </c:lineChart>
      <c:catAx>
        <c:axId val="95467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5477760"/>
        <c:crossesAt val="950"/>
        <c:auto val="1"/>
        <c:lblAlgn val="ctr"/>
        <c:lblOffset val="100"/>
        <c:noMultiLvlLbl val="0"/>
      </c:catAx>
      <c:valAx>
        <c:axId val="95477760"/>
        <c:scaling>
          <c:orientation val="minMax"/>
          <c:max val="1000"/>
          <c:min val="9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mm tlaku vzduchu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0070C0"/>
            </a:solidFill>
          </a:ln>
        </c:spPr>
        <c:crossAx val="95467776"/>
        <c:crosses val="autoZero"/>
        <c:crossBetween val="between"/>
      </c:valAx>
      <c:valAx>
        <c:axId val="95479680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mm srážek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7132544"/>
        <c:crosses val="max"/>
        <c:crossBetween val="between"/>
      </c:valAx>
      <c:catAx>
        <c:axId val="97132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95479680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Srovnání teplot v </a:t>
            </a:r>
            <a:r>
              <a:rPr lang="cs-CZ"/>
              <a:t>dubnu</a:t>
            </a:r>
            <a:r>
              <a:rPr lang="en-US"/>
              <a:t> </a:t>
            </a:r>
            <a:r>
              <a:rPr lang="cs-CZ"/>
              <a:t>2021</a:t>
            </a:r>
            <a:r>
              <a:rPr lang="en-US"/>
              <a:t> s </a:t>
            </a:r>
            <a:r>
              <a:rPr lang="cs-CZ"/>
              <a:t>normálem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0108055837797273E-2"/>
          <c:y val="9.0822372565878162E-2"/>
          <c:w val="0.90625558003778028"/>
          <c:h val="0.80769333568626889"/>
        </c:manualLayout>
      </c:layout>
      <c:lineChart>
        <c:grouping val="standard"/>
        <c:varyColors val="0"/>
        <c:ser>
          <c:idx val="0"/>
          <c:order val="0"/>
          <c:tx>
            <c:strRef>
              <c:f>'[2]duben ručně  '!$U$64</c:f>
              <c:strCache>
                <c:ptCount val="1"/>
                <c:pt idx="0">
                  <c:v>max.t.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'[2]duben ručně  '!$T$65:$T$94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'[2]duben ručně  '!$U$65:$U$94</c:f>
              <c:numCache>
                <c:formatCode>General</c:formatCode>
                <c:ptCount val="30"/>
                <c:pt idx="0">
                  <c:v>22.6</c:v>
                </c:pt>
                <c:pt idx="1">
                  <c:v>14.3</c:v>
                </c:pt>
                <c:pt idx="2">
                  <c:v>5.9</c:v>
                </c:pt>
                <c:pt idx="3">
                  <c:v>6</c:v>
                </c:pt>
                <c:pt idx="4">
                  <c:v>14.3</c:v>
                </c:pt>
                <c:pt idx="5">
                  <c:v>5</c:v>
                </c:pt>
                <c:pt idx="6">
                  <c:v>5.7</c:v>
                </c:pt>
                <c:pt idx="7">
                  <c:v>6.4</c:v>
                </c:pt>
                <c:pt idx="8">
                  <c:v>11.4</c:v>
                </c:pt>
                <c:pt idx="9">
                  <c:v>18.399999999999999</c:v>
                </c:pt>
                <c:pt idx="10">
                  <c:v>14.9</c:v>
                </c:pt>
                <c:pt idx="11">
                  <c:v>16</c:v>
                </c:pt>
                <c:pt idx="12">
                  <c:v>2.2000000000000002</c:v>
                </c:pt>
                <c:pt idx="13">
                  <c:v>3.2</c:v>
                </c:pt>
                <c:pt idx="14">
                  <c:v>2.4</c:v>
                </c:pt>
                <c:pt idx="15">
                  <c:v>4.3</c:v>
                </c:pt>
                <c:pt idx="16">
                  <c:v>4.5999999999999996</c:v>
                </c:pt>
                <c:pt idx="17">
                  <c:v>8.6999999999999993</c:v>
                </c:pt>
                <c:pt idx="18">
                  <c:v>9.3000000000000007</c:v>
                </c:pt>
                <c:pt idx="19">
                  <c:v>13.5</c:v>
                </c:pt>
                <c:pt idx="20">
                  <c:v>16.399999999999999</c:v>
                </c:pt>
                <c:pt idx="21">
                  <c:v>10.9</c:v>
                </c:pt>
                <c:pt idx="22">
                  <c:v>9.5</c:v>
                </c:pt>
                <c:pt idx="23">
                  <c:v>13.4</c:v>
                </c:pt>
                <c:pt idx="24">
                  <c:v>9.6999999999999993</c:v>
                </c:pt>
                <c:pt idx="25">
                  <c:v>10.6</c:v>
                </c:pt>
                <c:pt idx="26">
                  <c:v>11.4</c:v>
                </c:pt>
                <c:pt idx="27">
                  <c:v>17.600000000000001</c:v>
                </c:pt>
                <c:pt idx="28">
                  <c:v>18.8</c:v>
                </c:pt>
                <c:pt idx="29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1E-42B8-B4F8-80B694E8F761}"/>
            </c:ext>
          </c:extLst>
        </c:ser>
        <c:ser>
          <c:idx val="1"/>
          <c:order val="1"/>
          <c:tx>
            <c:strRef>
              <c:f>'[2]duben ručně  '!$V$64</c:f>
              <c:strCache>
                <c:ptCount val="1"/>
                <c:pt idx="0">
                  <c:v>prům.t.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'[2]duben ručně  '!$T$65:$T$94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'[2]duben ručně  '!$V$65:$V$94</c:f>
              <c:numCache>
                <c:formatCode>General</c:formatCode>
                <c:ptCount val="30"/>
                <c:pt idx="0">
                  <c:v>15.05</c:v>
                </c:pt>
                <c:pt idx="1">
                  <c:v>5</c:v>
                </c:pt>
                <c:pt idx="2">
                  <c:v>3.1500000000000004</c:v>
                </c:pt>
                <c:pt idx="3">
                  <c:v>1.35</c:v>
                </c:pt>
                <c:pt idx="4">
                  <c:v>5.8999999999999995</c:v>
                </c:pt>
                <c:pt idx="5">
                  <c:v>-0.7</c:v>
                </c:pt>
                <c:pt idx="6">
                  <c:v>0.54999999999999982</c:v>
                </c:pt>
                <c:pt idx="7">
                  <c:v>0.30000000000000004</c:v>
                </c:pt>
                <c:pt idx="8">
                  <c:v>8.4</c:v>
                </c:pt>
                <c:pt idx="9">
                  <c:v>13.3</c:v>
                </c:pt>
                <c:pt idx="10">
                  <c:v>12.1</c:v>
                </c:pt>
                <c:pt idx="11">
                  <c:v>6.85</c:v>
                </c:pt>
                <c:pt idx="12">
                  <c:v>1.0249999999999999</c:v>
                </c:pt>
                <c:pt idx="13">
                  <c:v>1.4</c:v>
                </c:pt>
                <c:pt idx="14">
                  <c:v>0.82499999999999996</c:v>
                </c:pt>
                <c:pt idx="15">
                  <c:v>2.375</c:v>
                </c:pt>
                <c:pt idx="16">
                  <c:v>3.4249999999999998</c:v>
                </c:pt>
                <c:pt idx="17">
                  <c:v>5.75</c:v>
                </c:pt>
                <c:pt idx="18">
                  <c:v>6.1499999999999995</c:v>
                </c:pt>
                <c:pt idx="19">
                  <c:v>7.15</c:v>
                </c:pt>
                <c:pt idx="20">
                  <c:v>8.2749999999999986</c:v>
                </c:pt>
                <c:pt idx="21">
                  <c:v>7.0250000000000004</c:v>
                </c:pt>
                <c:pt idx="22">
                  <c:v>3.3999999999999995</c:v>
                </c:pt>
                <c:pt idx="23">
                  <c:v>7.5</c:v>
                </c:pt>
                <c:pt idx="24">
                  <c:v>5.3250000000000002</c:v>
                </c:pt>
                <c:pt idx="25">
                  <c:v>5.125</c:v>
                </c:pt>
                <c:pt idx="26">
                  <c:v>4.8499999999999996</c:v>
                </c:pt>
                <c:pt idx="27">
                  <c:v>11.725000000000001</c:v>
                </c:pt>
                <c:pt idx="28">
                  <c:v>15.025</c:v>
                </c:pt>
                <c:pt idx="29">
                  <c:v>12.2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1E-42B8-B4F8-80B694E8F761}"/>
            </c:ext>
          </c:extLst>
        </c:ser>
        <c:ser>
          <c:idx val="2"/>
          <c:order val="2"/>
          <c:tx>
            <c:strRef>
              <c:f>'[2]duben ručně  '!$W$64</c:f>
              <c:strCache>
                <c:ptCount val="1"/>
                <c:pt idx="0">
                  <c:v>normál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none"/>
          </c:marker>
          <c:cat>
            <c:numRef>
              <c:f>'[2]duben ručně  '!$T$65:$T$94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'[2]duben ručně  '!$W$65:$W$94</c:f>
              <c:numCache>
                <c:formatCode>General</c:formatCode>
                <c:ptCount val="30"/>
                <c:pt idx="0">
                  <c:v>5.7143489583333338</c:v>
                </c:pt>
                <c:pt idx="1">
                  <c:v>5.8496614583333324</c:v>
                </c:pt>
                <c:pt idx="2">
                  <c:v>5.9794791666666658</c:v>
                </c:pt>
                <c:pt idx="3">
                  <c:v>6.1225260416666671</c:v>
                </c:pt>
                <c:pt idx="4">
                  <c:v>6.2697395833333331</c:v>
                </c:pt>
                <c:pt idx="5">
                  <c:v>6.4776822916666656</c:v>
                </c:pt>
                <c:pt idx="6">
                  <c:v>6.6877083333333331</c:v>
                </c:pt>
                <c:pt idx="7">
                  <c:v>6.9267708333333333</c:v>
                </c:pt>
                <c:pt idx="8">
                  <c:v>7.1705989583333336</c:v>
                </c:pt>
                <c:pt idx="9">
                  <c:v>7.3917968750000007</c:v>
                </c:pt>
                <c:pt idx="10">
                  <c:v>7.6439062500000006</c:v>
                </c:pt>
                <c:pt idx="11">
                  <c:v>7.9035156250000016</c:v>
                </c:pt>
                <c:pt idx="12">
                  <c:v>8.1642968750000016</c:v>
                </c:pt>
                <c:pt idx="13">
                  <c:v>8.4128125000000011</c:v>
                </c:pt>
                <c:pt idx="14">
                  <c:v>8.6652083333333341</c:v>
                </c:pt>
                <c:pt idx="15">
                  <c:v>8.8987500000000015</c:v>
                </c:pt>
                <c:pt idx="16">
                  <c:v>9.0796614583333355</c:v>
                </c:pt>
                <c:pt idx="17">
                  <c:v>9.256901041666671</c:v>
                </c:pt>
                <c:pt idx="18">
                  <c:v>9.4154947916666689</c:v>
                </c:pt>
                <c:pt idx="19">
                  <c:v>9.5120572916666699</c:v>
                </c:pt>
                <c:pt idx="20">
                  <c:v>9.6403125000000021</c:v>
                </c:pt>
                <c:pt idx="21">
                  <c:v>9.803593750000001</c:v>
                </c:pt>
                <c:pt idx="22">
                  <c:v>10.031666666666668</c:v>
                </c:pt>
                <c:pt idx="23">
                  <c:v>10.231822916666669</c:v>
                </c:pt>
                <c:pt idx="24">
                  <c:v>10.4590625</c:v>
                </c:pt>
                <c:pt idx="25">
                  <c:v>10.692161458333333</c:v>
                </c:pt>
                <c:pt idx="26">
                  <c:v>10.871510416666666</c:v>
                </c:pt>
                <c:pt idx="27">
                  <c:v>11.015182291666665</c:v>
                </c:pt>
                <c:pt idx="28">
                  <c:v>11.182057291666666</c:v>
                </c:pt>
                <c:pt idx="29">
                  <c:v>11.331041666666666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1E-42B8-B4F8-80B694E8F761}"/>
            </c:ext>
          </c:extLst>
        </c:ser>
        <c:ser>
          <c:idx val="3"/>
          <c:order val="3"/>
          <c:tx>
            <c:strRef>
              <c:f>'[2]duben ručně  '!$X$64</c:f>
              <c:strCache>
                <c:ptCount val="1"/>
                <c:pt idx="0">
                  <c:v>př.min.</c:v>
                </c:pt>
              </c:strCache>
            </c:strRef>
          </c:tx>
          <c:spPr>
            <a:ln>
              <a:solidFill>
                <a:schemeClr val="accent1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'[2]duben ručně  '!$T$65:$T$94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'[2]duben ručně  '!$X$65:$X$94</c:f>
              <c:numCache>
                <c:formatCode>General</c:formatCode>
                <c:ptCount val="30"/>
                <c:pt idx="0">
                  <c:v>2.5</c:v>
                </c:pt>
                <c:pt idx="1">
                  <c:v>1.9</c:v>
                </c:pt>
                <c:pt idx="2">
                  <c:v>-2.1</c:v>
                </c:pt>
                <c:pt idx="3">
                  <c:v>-1</c:v>
                </c:pt>
                <c:pt idx="4">
                  <c:v>-4.5</c:v>
                </c:pt>
                <c:pt idx="5">
                  <c:v>-5.3</c:v>
                </c:pt>
                <c:pt idx="6">
                  <c:v>-6.9</c:v>
                </c:pt>
                <c:pt idx="7">
                  <c:v>-3.7</c:v>
                </c:pt>
                <c:pt idx="8">
                  <c:v>-7.3</c:v>
                </c:pt>
                <c:pt idx="9">
                  <c:v>3.9</c:v>
                </c:pt>
                <c:pt idx="10">
                  <c:v>5.7</c:v>
                </c:pt>
                <c:pt idx="11">
                  <c:v>2</c:v>
                </c:pt>
                <c:pt idx="12">
                  <c:v>-0.2</c:v>
                </c:pt>
                <c:pt idx="13">
                  <c:v>0.1</c:v>
                </c:pt>
                <c:pt idx="14">
                  <c:v>0.1</c:v>
                </c:pt>
                <c:pt idx="15">
                  <c:v>0.1</c:v>
                </c:pt>
                <c:pt idx="16">
                  <c:v>1.7</c:v>
                </c:pt>
                <c:pt idx="17">
                  <c:v>2.9</c:v>
                </c:pt>
                <c:pt idx="18">
                  <c:v>1.1000000000000001</c:v>
                </c:pt>
                <c:pt idx="19">
                  <c:v>1.4</c:v>
                </c:pt>
                <c:pt idx="20">
                  <c:v>-1.1000000000000001</c:v>
                </c:pt>
                <c:pt idx="21">
                  <c:v>0.7</c:v>
                </c:pt>
                <c:pt idx="22">
                  <c:v>-3.5</c:v>
                </c:pt>
                <c:pt idx="23">
                  <c:v>-5.4</c:v>
                </c:pt>
                <c:pt idx="24">
                  <c:v>1</c:v>
                </c:pt>
                <c:pt idx="25">
                  <c:v>-6.7</c:v>
                </c:pt>
                <c:pt idx="26">
                  <c:v>-4.3</c:v>
                </c:pt>
                <c:pt idx="27">
                  <c:v>-4.8</c:v>
                </c:pt>
                <c:pt idx="28">
                  <c:v>4</c:v>
                </c:pt>
                <c:pt idx="29">
                  <c:v>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C1E-42B8-B4F8-80B694E8F7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202048"/>
        <c:axId val="107203584"/>
      </c:lineChart>
      <c:catAx>
        <c:axId val="107202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7203584"/>
        <c:crossesAt val="-10"/>
        <c:auto val="1"/>
        <c:lblAlgn val="ctr"/>
        <c:lblOffset val="100"/>
        <c:noMultiLvlLbl val="0"/>
      </c:catAx>
      <c:valAx>
        <c:axId val="107203584"/>
        <c:scaling>
          <c:orientation val="minMax"/>
          <c:max val="30"/>
          <c:min val="-1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cs-CZ"/>
                  <a:t>°</a:t>
                </a:r>
                <a:r>
                  <a:rPr lang="en-US"/>
                  <a:t>C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7202048"/>
        <c:crosses val="autoZero"/>
        <c:crossBetween val="between"/>
        <c:majorUnit val="5"/>
        <c:minorUnit val="1"/>
      </c:valAx>
    </c:plotArea>
    <c:legend>
      <c:legendPos val="b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chart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chart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chart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chart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8D96EB7-F604-419F-8CD5-AF384408DAD5}">
  <sheetPr/>
  <sheetViews>
    <sheetView zoomScale="108" workbookViewId="0" zoomToFit="1"/>
  </sheetViews>
  <pageMargins left="0.7" right="0.7" top="0.78740157499999996" bottom="0.78740157499999996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8EA6697-F06E-4CE6-BF5C-D9D4BA317296}">
  <sheetPr/>
  <sheetViews>
    <sheetView zoomScale="114" workbookViewId="0" zoomToFit="1"/>
  </sheetViews>
  <pageMargins left="0.7" right="0.7" top="0.78740157499999996" bottom="0.78740157499999996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3291DCD-3577-4A19-BB65-F373A9465BA4}">
  <sheetPr/>
  <sheetViews>
    <sheetView zoomScale="108" workbookViewId="0" zoomToFit="1"/>
  </sheetViews>
  <pageMargins left="0.7" right="0.7" top="0.78740157499999996" bottom="0.78740157499999996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490E328-5A30-4732-8A4A-BBAEE026BC7E}">
  <sheetPr/>
  <sheetViews>
    <sheetView zoomScale="112" workbookViewId="0" zoomToFit="1"/>
  </sheetViews>
  <pageMargins left="0.7" right="0.7" top="0.78740157499999996" bottom="0.78740157499999996" header="0.3" footer="0.3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E47A36B-9ACE-42EE-AD93-4AD2E015E0D4}">
  <sheetPr/>
  <sheetViews>
    <sheetView zoomScale="108" workbookViewId="0" zoomToFit="1"/>
  </sheetViews>
  <pageMargins left="0.7" right="0.7" top="0.78740157499999996" bottom="0.78740157499999996" header="0.3" footer="0.3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F4A0D97C-92A6-47FB-9151-69D593D38DE2}">
  <sheetPr/>
  <sheetViews>
    <sheetView zoomScale="112" workbookViewId="0" zoomToFit="1"/>
  </sheetViews>
  <pageMargins left="0.7" right="0.7" top="0.78740157499999996" bottom="0.78740157499999996" header="0.3" footer="0.3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C43226D-E8B7-4D5E-8CFA-0231E1A9A789}">
  <sheetPr/>
  <sheetViews>
    <sheetView zoomScale="108" workbookViewId="0" zoomToFit="1"/>
  </sheetViews>
  <pageMargins left="0.7" right="0.7" top="0.78740157499999996" bottom="0.78740157499999996" header="0.3" footer="0.3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BE0A272-EB6E-46FC-A56F-CBA03DAEAE95}">
  <sheetPr/>
  <sheetViews>
    <sheetView zoomScale="112" workbookViewId="0" zoomToFit="1"/>
  </sheetViews>
  <pageMargins left="0.7" right="0.7" top="0.78740157499999996" bottom="0.78740157499999996" header="0.3" footer="0.3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5B45515-F192-4B95-8525-D1632801C0B8}">
  <sheetPr/>
  <sheetViews>
    <sheetView zoomScale="108" workbookViewId="0" zoomToFit="1"/>
  </sheetViews>
  <pageMargins left="0.7" right="0.7" top="0.78740157499999996" bottom="0.78740157499999996" header="0.3" footer="0.3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F4736DF-A2D2-4CA1-9B4B-90861B797969}">
  <sheetPr/>
  <sheetViews>
    <sheetView zoomScale="112" workbookViewId="0" zoomToFit="1"/>
  </sheetViews>
  <pageMargins left="0.7" right="0.7" top="0.78740157499999996" bottom="0.78740157499999996" header="0.3" footer="0.3"/>
  <drawing r:id="rId1"/>
</chartsheet>
</file>

<file path=xl/chartsheets/sheet1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23D6B99-A60F-4001-80D6-CC5238ABA385}">
  <sheetPr/>
  <sheetViews>
    <sheetView zoomScale="108" workbookViewId="0" zoomToFit="1"/>
  </sheetViews>
  <pageMargins left="0.7" right="0.7" top="0.78740157499999996" bottom="0.78740157499999996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60CFDEA-F90C-43DB-BE66-E8DCD1945AD9}">
  <sheetPr/>
  <sheetViews>
    <sheetView zoomScale="108" workbookViewId="0" zoomToFit="1"/>
  </sheetViews>
  <pageMargins left="0.7" right="0.7" top="0.78740157499999996" bottom="0.78740157499999996" header="0.3" footer="0.3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2ECFFBE-A932-4085-B27E-71DBDC916576}">
  <sheetPr/>
  <sheetViews>
    <sheetView zoomScale="112" workbookViewId="0" zoomToFit="1"/>
  </sheetViews>
  <pageMargins left="0.7" right="0.7" top="0.78740157499999996" bottom="0.78740157499999996" header="0.3" footer="0.3"/>
  <drawing r:id="rId1"/>
</chartsheet>
</file>

<file path=xl/chartsheets/sheet2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CC845FE-F2A4-457A-9C6B-8803D1587EE4}">
  <sheetPr/>
  <sheetViews>
    <sheetView zoomScale="108" workbookViewId="0" zoomToFit="1"/>
  </sheetViews>
  <pageMargins left="0.7" right="0.7" top="0.78740157499999996" bottom="0.78740157499999996" header="0.3" footer="0.3"/>
  <drawing r:id="rId1"/>
</chartsheet>
</file>

<file path=xl/chartsheets/sheet2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E35E697-E203-4FB5-808B-3746CBC55FBC}">
  <sheetPr/>
  <sheetViews>
    <sheetView zoomScale="112" workbookViewId="0" zoomToFit="1"/>
  </sheetViews>
  <pageMargins left="0.7" right="0.7" top="0.78740157499999996" bottom="0.78740157499999996" header="0.3" footer="0.3"/>
  <drawing r:id="rId1"/>
</chartsheet>
</file>

<file path=xl/chartsheets/sheet2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846A8E1-5A78-4B08-A584-69AE49AB755A}">
  <sheetPr/>
  <sheetViews>
    <sheetView zoomScale="108" workbookViewId="0" zoomToFit="1"/>
  </sheetViews>
  <pageMargins left="0.7" right="0.7" top="0.78740157499999996" bottom="0.78740157499999996" header="0.3" footer="0.3"/>
  <drawing r:id="rId1"/>
</chartsheet>
</file>

<file path=xl/chartsheets/sheet2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C2618AD-D6D6-4C9E-9AD1-EC8036973959}">
  <sheetPr/>
  <sheetViews>
    <sheetView zoomScale="108" workbookViewId="0" zoomToFit="1"/>
  </sheetViews>
  <pageMargins left="0.7" right="0.7" top="0.78740157499999996" bottom="0.78740157499999996" header="0.3" footer="0.3"/>
  <drawing r:id="rId1"/>
</chartsheet>
</file>

<file path=xl/chartsheets/sheet2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F78CC308-EB21-4E36-8834-7D19B01B5FFF}">
  <sheetPr/>
  <sheetViews>
    <sheetView zoomScale="108" workbookViewId="0" zoomToFit="1"/>
  </sheetViews>
  <pageMargins left="0.7" right="0.7" top="0.78740157499999996" bottom="0.78740157499999996" header="0.3" footer="0.3"/>
  <drawing r:id="rId1"/>
</chartsheet>
</file>

<file path=xl/chartsheets/sheet2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9B003AA-8138-4B8F-87CB-171B7AA89629}">
  <sheetPr/>
  <sheetViews>
    <sheetView zoomScale="108" workbookViewId="0" zoomToFit="1"/>
  </sheetViews>
  <pageMargins left="0.7" right="0.7" top="0.78740157499999996" bottom="0.78740157499999996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1A3C73E-14B4-4581-8950-81DA7B0B904A}">
  <sheetPr/>
  <sheetViews>
    <sheetView zoomScale="108" workbookViewId="0" zoomToFit="1"/>
  </sheetViews>
  <pageMargins left="0.7" right="0.7" top="0.78740157499999996" bottom="0.78740157499999996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F9701891-0C6E-4A57-B2AC-AD4FA746C102}">
  <sheetPr/>
  <sheetViews>
    <sheetView zoomScale="114" workbookViewId="0" zoomToFit="1"/>
  </sheetViews>
  <pageMargins left="0.7" right="0.7" top="0.78740157499999996" bottom="0.78740157499999996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8D7DA64-5E73-49BE-BE59-FCE2BD3C92B3}">
  <sheetPr/>
  <sheetViews>
    <sheetView zoomScale="108" workbookViewId="0" zoomToFit="1"/>
  </sheetViews>
  <pageMargins left="0.7" right="0.7" top="0.78740157499999996" bottom="0.78740157499999996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5327028-60CC-4EF5-9DD5-813F8B7E0908}">
  <sheetPr/>
  <sheetViews>
    <sheetView zoomScale="112" workbookViewId="0" zoomToFit="1"/>
  </sheetViews>
  <pageMargins left="0.7" right="0.7" top="0.78740157499999996" bottom="0.78740157499999996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FCCB271-7A1A-4156-8C22-67A8C7B7EC8E}">
  <sheetPr/>
  <sheetViews>
    <sheetView zoomScale="108" workbookViewId="0" zoomToFit="1"/>
  </sheetViews>
  <pageMargins left="0.7" right="0.7" top="0.78740157499999996" bottom="0.78740157499999996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561936B-693D-4445-B9CE-3E619BCF09F1}">
  <sheetPr/>
  <sheetViews>
    <sheetView zoomScale="112" workbookViewId="0" zoomToFit="1"/>
  </sheetViews>
  <pageMargins left="0.7" right="0.7" top="0.78740157499999996" bottom="0.78740157499999996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4ECB92E-5474-41DE-BD57-7317281CB9BC}">
  <sheetPr/>
  <sheetViews>
    <sheetView zoomScale="108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13333" cy="6023681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EB142BC6-2793-4FE1-A335-E9FA6A2200C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299408" cy="6007434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F7B27DB5-6A0A-4524-910A-712E32E66DD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313333" cy="6023681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D4879D6C-60DC-43C2-9EAB-5C58E431D7E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295379" cy="6004152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FC9CE9F7-8F32-4ED4-AF4E-3B86DA655C9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313333" cy="6023681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72164AA1-6B23-4470-BD16-68202755CDC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295379" cy="6004152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BFEB30A4-A687-4FF4-8332-C07D9655439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313333" cy="6023681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CE3D361C-036B-4AE3-9199-C1C459E8FC8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295379" cy="6004152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4D1ADB1E-0E90-46E0-A099-5C369CF1863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313333" cy="6023681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C2012014-EEC0-4E02-A300-4D7EE5AE5CF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295379" cy="6004152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561EE5B1-99A3-4CF7-A6BF-1CB3599A3CD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9313333" cy="6023681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2B00BD-9EE1-4475-996E-FDFFF13E92A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3333" cy="6023681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C7A515ED-142E-4CA9-A3D9-B929445B935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295379" cy="6004152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FDE7C7FD-59DB-498E-AD14-F02FE4F02B0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9313333" cy="6023681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F7C6CE55-0231-44DD-B9F7-939C9939D50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9295379" cy="6004152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DE10B46B-8A37-4E94-85EC-01C90092DD7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313333" cy="6023681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F05FDB17-7988-4503-93EF-E8ACB5AD2AF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9303712" cy="6013258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63B9254-5810-4269-9DEB-4CE853125EA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9313333" cy="6023681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2C6BC8E4-FF25-4034-BF6E-427015B7752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xdr:wsDr xmlns:xdr="http://schemas.openxmlformats.org/drawingml/2006/spreadsheetDrawing" xmlns:a="http://schemas.openxmlformats.org/drawingml/2006/main">
  <xdr:absoluteAnchor>
    <xdr:pos x="0" y="0"/>
    <xdr:ext cx="9313333" cy="6023681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EFD4B3F2-1467-4AE0-B59B-28028ED191B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13333" cy="6023681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636C043F-925D-4DFD-9688-C14AE287FF2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9408" cy="6007434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867A9E40-D598-4964-B999-FA508702675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13333" cy="6023681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F9CE5CC1-B157-4B54-8B2A-A28480FCE18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95379" cy="6004152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7D9F378D-BE62-49B5-B0F4-C3EC472F736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313333" cy="6023681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FF3BAAE7-2CAD-41D1-8E7B-1D36C66DF3D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295379" cy="6004152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9BE4D043-BD07-41C6-9FE6-787B48A26A2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313333" cy="6023681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296E15BD-52CA-4E44-A590-FC8C022CB76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eteo%20ro&#269;n&#237;%20-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meteoautomat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2"/>
      <sheetName val="hodnocení"/>
      <sheetName val="leden"/>
      <sheetName val="únor"/>
      <sheetName val="březen"/>
      <sheetName val="duben"/>
      <sheetName val="květen"/>
      <sheetName val="červen"/>
      <sheetName val="červenec"/>
      <sheetName val="srpen"/>
      <sheetName val="září"/>
      <sheetName val="říjen"/>
      <sheetName val="listopad"/>
      <sheetName val="prosinec"/>
      <sheetName val="pentády"/>
      <sheetName val="dekády"/>
      <sheetName val="měsíce"/>
      <sheetName val="Graf1"/>
      <sheetName val="Graf2"/>
      <sheetName val="Graf3 3"/>
      <sheetName val="Graf4 4"/>
      <sheetName val="pro grafy "/>
      <sheetName val="celorok- pořadí"/>
      <sheetName val="List1"/>
    </sheetNames>
    <sheetDataSet>
      <sheetData sheetId="0"/>
      <sheetData sheetId="1"/>
      <sheetData sheetId="2">
        <row r="1">
          <cell r="D1">
            <v>2021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6">
          <cell r="C26" t="str">
            <v>normál</v>
          </cell>
          <cell r="D26">
            <v>2021</v>
          </cell>
          <cell r="E26" t="str">
            <v>normál.kumul.</v>
          </cell>
          <cell r="F26" t="str">
            <v>2021 kumul.</v>
          </cell>
          <cell r="J26" t="str">
            <v>normál</v>
          </cell>
          <cell r="K26">
            <v>2021</v>
          </cell>
          <cell r="L26" t="str">
            <v>normál. kumul.</v>
          </cell>
          <cell r="M26" t="str">
            <v>2021 kumul..</v>
          </cell>
        </row>
        <row r="27">
          <cell r="B27" t="str">
            <v>leden</v>
          </cell>
          <cell r="C27">
            <v>-1.1000000000000001</v>
          </cell>
          <cell r="D27">
            <v>-0.56290322580645169</v>
          </cell>
          <cell r="E27">
            <v>-1.1000000000000001</v>
          </cell>
          <cell r="F27">
            <v>-0.56290322580645169</v>
          </cell>
          <cell r="I27" t="str">
            <v>leden</v>
          </cell>
          <cell r="J27">
            <v>38</v>
          </cell>
          <cell r="K27">
            <v>46</v>
          </cell>
          <cell r="L27">
            <v>38</v>
          </cell>
          <cell r="M27">
            <v>46</v>
          </cell>
        </row>
        <row r="28">
          <cell r="B28" t="str">
            <v>únor</v>
          </cell>
          <cell r="C28">
            <v>-0.1</v>
          </cell>
          <cell r="D28">
            <v>-0.74482758620689649</v>
          </cell>
          <cell r="E28">
            <v>-0.60000000000000009</v>
          </cell>
          <cell r="F28">
            <v>-0.65386540600667409</v>
          </cell>
          <cell r="I28" t="str">
            <v>únor</v>
          </cell>
          <cell r="J28">
            <v>41</v>
          </cell>
          <cell r="K28">
            <v>45.199999999999996</v>
          </cell>
          <cell r="L28">
            <v>79</v>
          </cell>
          <cell r="M28">
            <v>91.199999999999989</v>
          </cell>
        </row>
        <row r="29">
          <cell r="B29" t="str">
            <v>březen</v>
          </cell>
          <cell r="C29">
            <v>3.3</v>
          </cell>
          <cell r="D29">
            <v>2.6088709677419355</v>
          </cell>
          <cell r="E29">
            <v>0.69999999999999984</v>
          </cell>
          <cell r="F29">
            <v>0.43371338524286246</v>
          </cell>
          <cell r="I29" t="str">
            <v>březen</v>
          </cell>
          <cell r="J29">
            <v>50</v>
          </cell>
          <cell r="K29">
            <v>37.799999999999997</v>
          </cell>
          <cell r="L29">
            <v>129</v>
          </cell>
          <cell r="M29">
            <v>129</v>
          </cell>
        </row>
        <row r="30">
          <cell r="B30" t="str">
            <v>duben</v>
          </cell>
          <cell r="C30">
            <v>8.8000000000000007</v>
          </cell>
          <cell r="D30">
            <v>5.491666666666668</v>
          </cell>
          <cell r="E30">
            <v>2.7250000000000001</v>
          </cell>
          <cell r="F30">
            <v>1.6982017055988139</v>
          </cell>
          <cell r="I30" t="str">
            <v>duben</v>
          </cell>
          <cell r="J30">
            <v>59</v>
          </cell>
          <cell r="K30">
            <v>68.900000000000006</v>
          </cell>
          <cell r="L30">
            <v>188</v>
          </cell>
          <cell r="M30">
            <v>197.9</v>
          </cell>
        </row>
        <row r="31">
          <cell r="B31" t="str">
            <v>květen</v>
          </cell>
          <cell r="C31">
            <v>13.5</v>
          </cell>
          <cell r="D31">
            <v>11.942741935483873</v>
          </cell>
          <cell r="E31">
            <v>4.88</v>
          </cell>
          <cell r="F31">
            <v>3.747109751575826</v>
          </cell>
          <cell r="I31" t="str">
            <v>květen</v>
          </cell>
          <cell r="J31">
            <v>103</v>
          </cell>
          <cell r="K31">
            <v>91.800000000000011</v>
          </cell>
          <cell r="L31">
            <v>291</v>
          </cell>
          <cell r="M31">
            <v>289.70000000000005</v>
          </cell>
        </row>
        <row r="32">
          <cell r="B32" t="str">
            <v>červen</v>
          </cell>
          <cell r="C32">
            <v>17.2</v>
          </cell>
          <cell r="D32">
            <v>18.799166666666668</v>
          </cell>
          <cell r="E32">
            <v>6.9333333333333327</v>
          </cell>
          <cell r="F32">
            <v>6.255785904090966</v>
          </cell>
          <cell r="I32" t="str">
            <v>červen</v>
          </cell>
          <cell r="J32">
            <v>104</v>
          </cell>
          <cell r="K32">
            <v>67.5</v>
          </cell>
          <cell r="L32">
            <v>395</v>
          </cell>
          <cell r="M32">
            <v>357.20000000000005</v>
          </cell>
        </row>
        <row r="33">
          <cell r="B33" t="str">
            <v>červenec</v>
          </cell>
          <cell r="C33">
            <v>18.8</v>
          </cell>
          <cell r="D33">
            <v>19.983870967741936</v>
          </cell>
          <cell r="E33">
            <v>8.6285714285714281</v>
          </cell>
          <cell r="F33">
            <v>8.2169409131839615</v>
          </cell>
          <cell r="I33" t="str">
            <v>červenec</v>
          </cell>
          <cell r="J33">
            <v>115</v>
          </cell>
          <cell r="K33">
            <v>70.800000000000011</v>
          </cell>
          <cell r="L33">
            <v>510</v>
          </cell>
          <cell r="M33">
            <v>428.00000000000006</v>
          </cell>
        </row>
        <row r="34">
          <cell r="B34" t="str">
            <v>srpen</v>
          </cell>
          <cell r="C34">
            <v>18.399999999999999</v>
          </cell>
          <cell r="D34">
            <v>16.523387096774194</v>
          </cell>
          <cell r="E34">
            <v>9.8499999999999979</v>
          </cell>
          <cell r="F34">
            <v>9.2552466861327396</v>
          </cell>
          <cell r="I34" t="str">
            <v>srpen</v>
          </cell>
          <cell r="J34">
            <v>82</v>
          </cell>
          <cell r="K34">
            <v>202.29999999999995</v>
          </cell>
          <cell r="L34">
            <v>592</v>
          </cell>
          <cell r="M34">
            <v>630.29999999999995</v>
          </cell>
        </row>
        <row r="35">
          <cell r="B35" t="str">
            <v>září</v>
          </cell>
          <cell r="C35">
            <v>13.4</v>
          </cell>
          <cell r="D35">
            <v>13.555833333333334</v>
          </cell>
          <cell r="E35">
            <v>10.244444444444444</v>
          </cell>
          <cell r="F35">
            <v>9.7330896469328056</v>
          </cell>
          <cell r="I35" t="str">
            <v>září</v>
          </cell>
          <cell r="J35">
            <v>89</v>
          </cell>
          <cell r="K35">
            <v>25.600000000000005</v>
          </cell>
          <cell r="L35">
            <v>681</v>
          </cell>
          <cell r="M35">
            <v>655.9</v>
          </cell>
        </row>
        <row r="36">
          <cell r="B36" t="str">
            <v>říjen</v>
          </cell>
          <cell r="C36">
            <v>9</v>
          </cell>
          <cell r="D36">
            <v>9.2701612903225801</v>
          </cell>
          <cell r="E36">
            <v>10.119999999999999</v>
          </cell>
          <cell r="F36">
            <v>9.6867968112717833</v>
          </cell>
          <cell r="I36" t="str">
            <v>říjen</v>
          </cell>
          <cell r="J36">
            <v>63</v>
          </cell>
          <cell r="K36">
            <v>15.799999999999999</v>
          </cell>
          <cell r="L36">
            <v>744</v>
          </cell>
          <cell r="M36">
            <v>671.69999999999993</v>
          </cell>
        </row>
        <row r="37">
          <cell r="B37" t="str">
            <v>listopad</v>
          </cell>
          <cell r="C37">
            <v>4.5999999999999996</v>
          </cell>
          <cell r="D37">
            <v>4.7583333333333311</v>
          </cell>
          <cell r="E37">
            <v>9.6181818181818173</v>
          </cell>
          <cell r="F37">
            <v>9.2387546769137412</v>
          </cell>
          <cell r="I37" t="str">
            <v>listopad</v>
          </cell>
          <cell r="J37">
            <v>52</v>
          </cell>
          <cell r="K37">
            <v>51.1</v>
          </cell>
          <cell r="L37">
            <v>796</v>
          </cell>
          <cell r="M37">
            <v>722.8</v>
          </cell>
        </row>
        <row r="38">
          <cell r="B38" t="str">
            <v>prosinec</v>
          </cell>
          <cell r="C38">
            <v>0.2</v>
          </cell>
          <cell r="D38">
            <v>0.2919354838709679</v>
          </cell>
          <cell r="E38">
            <v>8.8333333333333321</v>
          </cell>
          <cell r="F38">
            <v>8.4931864108268442</v>
          </cell>
          <cell r="I38" t="str">
            <v>prosinec</v>
          </cell>
          <cell r="J38">
            <v>44</v>
          </cell>
          <cell r="K38">
            <v>31.500000000000004</v>
          </cell>
          <cell r="L38">
            <v>840</v>
          </cell>
          <cell r="M38">
            <v>754.3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známky"/>
      <sheetName val="rozdíly př, t."/>
      <sheetName val="výkazy "/>
      <sheetName val="kritéria "/>
      <sheetName val="bouřky  "/>
      <sheetName val="jevy"/>
      <sheetName val="7-14-21"/>
      <sheetName val="přep. 10 min."/>
      <sheetName val="HMÚ leden "/>
      <sheetName val="leden ručně"/>
      <sheetName val="Graf1-1"/>
      <sheetName val="Graf1-2 "/>
      <sheetName val="Graf1-3 "/>
      <sheetName val="Graf 1-4"/>
      <sheetName val="Graf 1-5"/>
      <sheetName val="HMÚ únor"/>
      <sheetName val="únor ručně"/>
      <sheetName val="Graf2-1"/>
      <sheetName val="Graf2-2"/>
      <sheetName val="Graf2-3"/>
      <sheetName val="Graf 2-4"/>
      <sheetName val="Graf 2-5"/>
      <sheetName val="HMÚ březen"/>
      <sheetName val="březen ručně  "/>
      <sheetName val="Graf 3-1"/>
      <sheetName val="Graf 3-2"/>
      <sheetName val="Graf 3-3"/>
      <sheetName val="Graf 3-4"/>
      <sheetName val="Graf 3-5"/>
      <sheetName val="HMÚ duben"/>
      <sheetName val="duben ručně  "/>
      <sheetName val="Graf 4-1"/>
      <sheetName val="Graf 4-2"/>
      <sheetName val="Graf 4-3"/>
      <sheetName val="Graf 4-4"/>
      <sheetName val="Graf 4-5"/>
      <sheetName val="HMÚ květen"/>
      <sheetName val="květen ručně "/>
      <sheetName val="Graf 5-1"/>
      <sheetName val="Graf 5-2"/>
      <sheetName val="Graf 5-3"/>
      <sheetName val="Graf 5-4"/>
      <sheetName val="graf 5-5"/>
      <sheetName val="HMÚ červen"/>
      <sheetName val="červen ručně  "/>
      <sheetName val="Graf 6-1"/>
      <sheetName val="Graf 6-2"/>
      <sheetName val="Graf 6-3"/>
      <sheetName val="Graf6-4"/>
      <sheetName val="Graf 6-5"/>
      <sheetName val="HMÚ červenec"/>
      <sheetName val="červenec ručně   "/>
      <sheetName val="Graf 7-1"/>
      <sheetName val="Graf 7-2"/>
      <sheetName val="Graf 7-3"/>
      <sheetName val="graf 7-4"/>
      <sheetName val="Graf 7-5"/>
      <sheetName val="HMÚ srpen"/>
      <sheetName val="srpen ručně  "/>
      <sheetName val="Graf 8-1"/>
      <sheetName val="Graf 8-2"/>
      <sheetName val="Graf 8-3"/>
      <sheetName val="Graf8-4"/>
      <sheetName val="Graf 8-5"/>
      <sheetName val="HMÚ září"/>
      <sheetName val="září ručně  "/>
      <sheetName val="Graf 9-1"/>
      <sheetName val="Graf 9-2"/>
      <sheetName val="Graf 9-3"/>
      <sheetName val="Graf 9- 4"/>
      <sheetName val="Graf1 9-5"/>
      <sheetName val="HMÚ říjen"/>
      <sheetName val="říjen ručně  "/>
      <sheetName val="Graf 10-1"/>
      <sheetName val="Graf 10-2"/>
      <sheetName val="Graf 10-3"/>
      <sheetName val="Graf1 10-4"/>
      <sheetName val="Graf 10-5"/>
      <sheetName val="HMÚ listopad"/>
      <sheetName val="listopad ručně  "/>
      <sheetName val="Graf 11-1"/>
      <sheetName val="Graf 11-2"/>
      <sheetName val="Graf 11-3"/>
      <sheetName val="Graf 11-4"/>
      <sheetName val="Graf 11-5"/>
      <sheetName val="Graf11-6"/>
      <sheetName val="HMÚ prosinec"/>
      <sheetName val="prosinec ručně "/>
      <sheetName val="Graf 12-1"/>
      <sheetName val="Graf 12-2 "/>
      <sheetName val="Graf 12-3"/>
      <sheetName val="Graf 12-4"/>
      <sheetName val="Graf1 12-5"/>
      <sheetName val="graf12-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64">
          <cell r="U64" t="str">
            <v>max.t.</v>
          </cell>
          <cell r="V64" t="str">
            <v>prům.t.</v>
          </cell>
          <cell r="W64" t="str">
            <v>normál</v>
          </cell>
          <cell r="X64" t="str">
            <v>př.min.</v>
          </cell>
          <cell r="AC64" t="str">
            <v>tlak max.</v>
          </cell>
          <cell r="AD64" t="str">
            <v xml:space="preserve">tlak min. </v>
          </cell>
          <cell r="AE64" t="str">
            <v>srážky</v>
          </cell>
        </row>
        <row r="65">
          <cell r="T65">
            <v>1</v>
          </cell>
          <cell r="U65">
            <v>2.1</v>
          </cell>
          <cell r="V65">
            <v>-0.35000000000000003</v>
          </cell>
          <cell r="W65">
            <v>-0.5</v>
          </cell>
          <cell r="X65">
            <v>-5.4</v>
          </cell>
          <cell r="AB65">
            <v>1</v>
          </cell>
          <cell r="AC65">
            <v>969.6</v>
          </cell>
          <cell r="AD65">
            <v>966.3</v>
          </cell>
          <cell r="AE65">
            <v>0.2</v>
          </cell>
        </row>
        <row r="66">
          <cell r="T66">
            <v>2</v>
          </cell>
          <cell r="U66">
            <v>8.3000000000000007</v>
          </cell>
          <cell r="V66">
            <v>6.55</v>
          </cell>
          <cell r="W66">
            <v>-0.49796875000000007</v>
          </cell>
          <cell r="X66">
            <v>-1.9</v>
          </cell>
          <cell r="AB66">
            <v>2</v>
          </cell>
          <cell r="AC66">
            <v>971.5</v>
          </cell>
          <cell r="AD66">
            <v>970.4</v>
          </cell>
          <cell r="AE66">
            <v>0</v>
          </cell>
        </row>
        <row r="67">
          <cell r="T67">
            <v>3</v>
          </cell>
          <cell r="U67">
            <v>9.1999999999999993</v>
          </cell>
          <cell r="V67">
            <v>7.0499999999999989</v>
          </cell>
          <cell r="W67">
            <v>-0.52166666666666672</v>
          </cell>
          <cell r="X67">
            <v>1</v>
          </cell>
          <cell r="AB67">
            <v>3</v>
          </cell>
          <cell r="AC67">
            <v>970.8</v>
          </cell>
          <cell r="AD67">
            <v>969.9</v>
          </cell>
          <cell r="AE67">
            <v>0.3</v>
          </cell>
        </row>
        <row r="68">
          <cell r="T68">
            <v>4</v>
          </cell>
          <cell r="U68">
            <v>6.7</v>
          </cell>
          <cell r="V68">
            <v>3.125</v>
          </cell>
          <cell r="W68">
            <v>-0.56080729166666665</v>
          </cell>
          <cell r="X68">
            <v>1.5</v>
          </cell>
          <cell r="AB68">
            <v>4</v>
          </cell>
          <cell r="AC68">
            <v>971.5</v>
          </cell>
          <cell r="AD68">
            <v>970.6</v>
          </cell>
          <cell r="AE68">
            <v>0.5</v>
          </cell>
        </row>
        <row r="69">
          <cell r="T69">
            <v>5</v>
          </cell>
          <cell r="U69">
            <v>2.8</v>
          </cell>
          <cell r="V69">
            <v>0.39999999999999997</v>
          </cell>
          <cell r="W69">
            <v>-0.59135416666666674</v>
          </cell>
          <cell r="X69">
            <v>0.1</v>
          </cell>
          <cell r="AB69">
            <v>5</v>
          </cell>
          <cell r="AC69">
            <v>968.2</v>
          </cell>
          <cell r="AD69">
            <v>968</v>
          </cell>
          <cell r="AE69">
            <v>3.1</v>
          </cell>
        </row>
        <row r="70">
          <cell r="T70">
            <v>6</v>
          </cell>
          <cell r="U70">
            <v>2.7</v>
          </cell>
          <cell r="V70">
            <v>0.77500000000000002</v>
          </cell>
          <cell r="W70">
            <v>-0.61648437499999997</v>
          </cell>
          <cell r="X70">
            <v>-1.8</v>
          </cell>
          <cell r="AB70">
            <v>6</v>
          </cell>
          <cell r="AC70">
            <v>979.6</v>
          </cell>
          <cell r="AD70">
            <v>967.2</v>
          </cell>
          <cell r="AE70">
            <v>2.4</v>
          </cell>
        </row>
        <row r="71">
          <cell r="T71">
            <v>7</v>
          </cell>
          <cell r="U71">
            <v>1.6</v>
          </cell>
          <cell r="V71">
            <v>-2.5000000000000008E-2</v>
          </cell>
          <cell r="W71">
            <v>-0.6743489583333333</v>
          </cell>
          <cell r="X71">
            <v>-0.6</v>
          </cell>
          <cell r="AB71">
            <v>7</v>
          </cell>
          <cell r="AC71">
            <v>969.2</v>
          </cell>
          <cell r="AD71">
            <v>968.7</v>
          </cell>
          <cell r="AE71">
            <v>0.4</v>
          </cell>
        </row>
        <row r="72">
          <cell r="T72">
            <v>8</v>
          </cell>
          <cell r="U72">
            <v>2.4</v>
          </cell>
          <cell r="V72">
            <v>0.37499999999999994</v>
          </cell>
          <cell r="W72">
            <v>-0.74624999999999997</v>
          </cell>
          <cell r="X72">
            <v>-1.4</v>
          </cell>
          <cell r="AB72">
            <v>8</v>
          </cell>
          <cell r="AC72">
            <v>973.3</v>
          </cell>
          <cell r="AD72">
            <v>971.7</v>
          </cell>
          <cell r="AE72">
            <v>0</v>
          </cell>
        </row>
        <row r="73">
          <cell r="T73">
            <v>9</v>
          </cell>
          <cell r="U73">
            <v>2</v>
          </cell>
          <cell r="V73">
            <v>-0.15</v>
          </cell>
          <cell r="W73">
            <v>-0.84190104166666657</v>
          </cell>
          <cell r="X73">
            <v>-2</v>
          </cell>
          <cell r="AB73">
            <v>9</v>
          </cell>
          <cell r="AC73">
            <v>978</v>
          </cell>
          <cell r="AD73">
            <v>975.8</v>
          </cell>
          <cell r="AE73">
            <v>0.2</v>
          </cell>
        </row>
        <row r="74">
          <cell r="T74">
            <v>10</v>
          </cell>
          <cell r="U74">
            <v>1.4</v>
          </cell>
          <cell r="V74">
            <v>-4.05</v>
          </cell>
          <cell r="W74">
            <v>-0.94572916666666673</v>
          </cell>
          <cell r="X74">
            <v>-7.1</v>
          </cell>
          <cell r="AB74">
            <v>10</v>
          </cell>
          <cell r="AC74">
            <v>980.4</v>
          </cell>
          <cell r="AD74">
            <v>980.2</v>
          </cell>
          <cell r="AE74">
            <v>0</v>
          </cell>
        </row>
        <row r="75">
          <cell r="T75">
            <v>11</v>
          </cell>
          <cell r="U75">
            <v>0.4</v>
          </cell>
          <cell r="V75">
            <v>-4.375</v>
          </cell>
          <cell r="W75">
            <v>-1.0444270833333333</v>
          </cell>
          <cell r="X75">
            <v>-10.5</v>
          </cell>
          <cell r="AB75">
            <v>11</v>
          </cell>
          <cell r="AC75">
            <v>979.3</v>
          </cell>
          <cell r="AD75">
            <v>976.6</v>
          </cell>
          <cell r="AE75">
            <v>0</v>
          </cell>
        </row>
        <row r="76">
          <cell r="T76">
            <v>12</v>
          </cell>
          <cell r="U76">
            <v>-0.3</v>
          </cell>
          <cell r="V76">
            <v>-1.4</v>
          </cell>
          <cell r="W76">
            <v>-1.0942447916666667</v>
          </cell>
          <cell r="X76">
            <v>-6.4</v>
          </cell>
          <cell r="AB76">
            <v>12</v>
          </cell>
          <cell r="AC76">
            <v>970.6</v>
          </cell>
          <cell r="AD76">
            <v>963.5</v>
          </cell>
          <cell r="AE76">
            <v>3.4</v>
          </cell>
        </row>
        <row r="77">
          <cell r="T77">
            <v>13</v>
          </cell>
          <cell r="U77">
            <v>0.6</v>
          </cell>
          <cell r="V77">
            <v>-0.77499999999999991</v>
          </cell>
          <cell r="W77">
            <v>-1.1251822916666667</v>
          </cell>
          <cell r="X77">
            <v>-4.8</v>
          </cell>
          <cell r="AB77">
            <v>13</v>
          </cell>
          <cell r="AC77">
            <v>967.9</v>
          </cell>
          <cell r="AD77">
            <v>966.5</v>
          </cell>
          <cell r="AE77">
            <v>4.5</v>
          </cell>
        </row>
        <row r="78">
          <cell r="T78">
            <v>14</v>
          </cell>
          <cell r="U78">
            <v>-0.5</v>
          </cell>
          <cell r="V78">
            <v>-2.0249999999999999</v>
          </cell>
          <cell r="W78">
            <v>-1.138203125</v>
          </cell>
          <cell r="X78">
            <v>-2.9</v>
          </cell>
          <cell r="AB78">
            <v>14</v>
          </cell>
          <cell r="AC78">
            <v>968.2</v>
          </cell>
          <cell r="AD78">
            <v>963.3</v>
          </cell>
          <cell r="AE78">
            <v>3.3</v>
          </cell>
        </row>
        <row r="79">
          <cell r="T79">
            <v>15</v>
          </cell>
          <cell r="U79">
            <v>-2.2000000000000002</v>
          </cell>
          <cell r="V79">
            <v>-4.875</v>
          </cell>
          <cell r="W79">
            <v>-1.1211197916666669</v>
          </cell>
          <cell r="X79">
            <v>-7.7</v>
          </cell>
          <cell r="AB79">
            <v>15</v>
          </cell>
          <cell r="AC79">
            <v>977.1</v>
          </cell>
          <cell r="AD79">
            <v>974.8</v>
          </cell>
          <cell r="AE79">
            <v>1</v>
          </cell>
        </row>
        <row r="80">
          <cell r="T80">
            <v>16</v>
          </cell>
          <cell r="U80">
            <v>-4.0999999999999996</v>
          </cell>
          <cell r="V80">
            <v>-5.6749999999999998</v>
          </cell>
          <cell r="W80">
            <v>-1.1094531250000002</v>
          </cell>
          <cell r="X80">
            <v>-6.9</v>
          </cell>
          <cell r="AB80">
            <v>16</v>
          </cell>
          <cell r="AC80">
            <v>977.9</v>
          </cell>
          <cell r="AD80">
            <v>973.6</v>
          </cell>
          <cell r="AE80">
            <v>4</v>
          </cell>
        </row>
        <row r="81">
          <cell r="T81">
            <v>17</v>
          </cell>
          <cell r="U81">
            <v>-5.7</v>
          </cell>
          <cell r="V81">
            <v>-13.8</v>
          </cell>
          <cell r="W81">
            <v>-1.1212365591397848</v>
          </cell>
          <cell r="X81">
            <v>-20</v>
          </cell>
          <cell r="AB81">
            <v>17</v>
          </cell>
          <cell r="AC81">
            <v>979.2</v>
          </cell>
          <cell r="AD81">
            <v>973.1</v>
          </cell>
          <cell r="AE81">
            <v>0.1</v>
          </cell>
        </row>
        <row r="82">
          <cell r="T82">
            <v>18</v>
          </cell>
          <cell r="U82">
            <v>-3.9</v>
          </cell>
          <cell r="V82">
            <v>-9.6999999999999993</v>
          </cell>
          <cell r="W82">
            <v>-1.1159627016129032</v>
          </cell>
          <cell r="X82">
            <v>-25.2</v>
          </cell>
          <cell r="AB82">
            <v>18</v>
          </cell>
          <cell r="AC82">
            <v>978.4</v>
          </cell>
          <cell r="AD82">
            <v>977.8</v>
          </cell>
          <cell r="AE82">
            <v>1.1000000000000001</v>
          </cell>
        </row>
        <row r="83">
          <cell r="T83">
            <v>19</v>
          </cell>
          <cell r="U83">
            <v>1.9</v>
          </cell>
          <cell r="V83">
            <v>0.15000000000000002</v>
          </cell>
          <cell r="W83">
            <v>-1.1121732190860216</v>
          </cell>
          <cell r="X83">
            <v>-4.7</v>
          </cell>
          <cell r="AB83">
            <v>19</v>
          </cell>
          <cell r="AC83">
            <v>975.3</v>
          </cell>
          <cell r="AD83">
            <v>969.2</v>
          </cell>
          <cell r="AE83">
            <v>1.1000000000000001</v>
          </cell>
        </row>
        <row r="84">
          <cell r="T84">
            <v>20</v>
          </cell>
          <cell r="U84">
            <v>6.9</v>
          </cell>
          <cell r="V84">
            <v>4.5</v>
          </cell>
          <cell r="W84">
            <v>-1.0629670698924731</v>
          </cell>
          <cell r="X84">
            <v>-0.6</v>
          </cell>
          <cell r="AB84">
            <v>20</v>
          </cell>
          <cell r="AC84">
            <v>970.1</v>
          </cell>
          <cell r="AD84">
            <v>967.2</v>
          </cell>
          <cell r="AE84">
            <v>0</v>
          </cell>
        </row>
        <row r="85">
          <cell r="T85">
            <v>21</v>
          </cell>
          <cell r="U85">
            <v>7.6</v>
          </cell>
          <cell r="V85">
            <v>6.7</v>
          </cell>
          <cell r="W85">
            <v>-1.0415734206989247</v>
          </cell>
          <cell r="X85">
            <v>2.6</v>
          </cell>
          <cell r="AB85">
            <v>21</v>
          </cell>
          <cell r="AC85">
            <v>964.6</v>
          </cell>
          <cell r="AD85">
            <v>964.1</v>
          </cell>
          <cell r="AE85">
            <v>0</v>
          </cell>
        </row>
        <row r="86">
          <cell r="T86">
            <v>22</v>
          </cell>
          <cell r="U86">
            <v>9.4</v>
          </cell>
          <cell r="V86">
            <v>8.35</v>
          </cell>
          <cell r="W86">
            <v>-1.0344506048387097</v>
          </cell>
          <cell r="X86">
            <v>4.9000000000000004</v>
          </cell>
          <cell r="AB86">
            <v>22</v>
          </cell>
          <cell r="AC86">
            <v>958.4</v>
          </cell>
          <cell r="AD86">
            <v>955.4</v>
          </cell>
          <cell r="AE86">
            <v>0.8</v>
          </cell>
        </row>
        <row r="87">
          <cell r="T87">
            <v>23</v>
          </cell>
          <cell r="U87">
            <v>10.6</v>
          </cell>
          <cell r="V87">
            <v>4.375</v>
          </cell>
          <cell r="W87">
            <v>-0.98568716397849454</v>
          </cell>
          <cell r="X87">
            <v>1.2</v>
          </cell>
          <cell r="AB87">
            <v>23</v>
          </cell>
          <cell r="AC87">
            <v>953.7</v>
          </cell>
          <cell r="AD87">
            <v>953.5</v>
          </cell>
          <cell r="AE87">
            <v>8.8000000000000007</v>
          </cell>
        </row>
        <row r="88">
          <cell r="T88">
            <v>24</v>
          </cell>
          <cell r="U88">
            <v>2.2999999999999998</v>
          </cell>
          <cell r="V88">
            <v>0.3</v>
          </cell>
          <cell r="W88">
            <v>-0.96140288978494615</v>
          </cell>
          <cell r="X88">
            <v>-0.2</v>
          </cell>
          <cell r="AB88">
            <v>24</v>
          </cell>
          <cell r="AC88">
            <v>955.2</v>
          </cell>
          <cell r="AD88">
            <v>954</v>
          </cell>
          <cell r="AE88">
            <v>0.1</v>
          </cell>
        </row>
        <row r="89">
          <cell r="T89">
            <v>25</v>
          </cell>
          <cell r="U89">
            <v>0.5</v>
          </cell>
          <cell r="V89">
            <v>-1.0249999999999999</v>
          </cell>
          <cell r="W89">
            <v>-0.97178007392473109</v>
          </cell>
          <cell r="X89">
            <v>-3.5</v>
          </cell>
          <cell r="AB89">
            <v>25</v>
          </cell>
          <cell r="AC89">
            <v>963.6</v>
          </cell>
          <cell r="AD89">
            <v>957.3</v>
          </cell>
          <cell r="AE89">
            <v>1.6</v>
          </cell>
        </row>
        <row r="90">
          <cell r="T90">
            <v>26</v>
          </cell>
          <cell r="U90">
            <v>0.9</v>
          </cell>
          <cell r="V90">
            <v>-3.0750000000000002</v>
          </cell>
          <cell r="W90">
            <v>-0.98119371639784936</v>
          </cell>
          <cell r="X90">
            <v>-6.3</v>
          </cell>
          <cell r="AB90">
            <v>26</v>
          </cell>
          <cell r="AC90">
            <v>971.1</v>
          </cell>
          <cell r="AD90">
            <v>968.4</v>
          </cell>
          <cell r="AE90">
            <v>0.5</v>
          </cell>
        </row>
        <row r="91">
          <cell r="T91">
            <v>27</v>
          </cell>
          <cell r="U91">
            <v>0</v>
          </cell>
          <cell r="V91">
            <v>-3.3</v>
          </cell>
          <cell r="W91">
            <v>-1.0208938172043009</v>
          </cell>
          <cell r="X91">
            <v>-10.3</v>
          </cell>
          <cell r="AB91">
            <v>27</v>
          </cell>
          <cell r="AC91">
            <v>971.8</v>
          </cell>
          <cell r="AD91">
            <v>968.2</v>
          </cell>
          <cell r="AE91">
            <v>0</v>
          </cell>
        </row>
        <row r="92">
          <cell r="T92">
            <v>28</v>
          </cell>
          <cell r="U92">
            <v>1.3</v>
          </cell>
          <cell r="V92">
            <v>-7.5000000000000067E-2</v>
          </cell>
          <cell r="W92">
            <v>-1.0685887096774194</v>
          </cell>
          <cell r="X92">
            <v>-12.6</v>
          </cell>
          <cell r="AB92">
            <v>28</v>
          </cell>
          <cell r="AC92">
            <v>966.6</v>
          </cell>
          <cell r="AD92">
            <v>958.4</v>
          </cell>
          <cell r="AE92">
            <v>1.5</v>
          </cell>
        </row>
        <row r="93">
          <cell r="T93">
            <v>29</v>
          </cell>
          <cell r="U93">
            <v>3</v>
          </cell>
          <cell r="V93">
            <v>1.1000000000000001</v>
          </cell>
          <cell r="W93">
            <v>-1.090007560483871</v>
          </cell>
          <cell r="X93">
            <v>-1.4</v>
          </cell>
          <cell r="AB93">
            <v>29</v>
          </cell>
          <cell r="AC93">
            <v>959.3</v>
          </cell>
          <cell r="AD93">
            <v>953.7</v>
          </cell>
          <cell r="AE93">
            <v>6.8</v>
          </cell>
        </row>
        <row r="94">
          <cell r="T94">
            <v>30</v>
          </cell>
          <cell r="U94">
            <v>4.8</v>
          </cell>
          <cell r="V94">
            <v>-0.72499999999999998</v>
          </cell>
          <cell r="W94">
            <v>-1.1254107862903227</v>
          </cell>
          <cell r="X94">
            <v>-2.7</v>
          </cell>
          <cell r="AB94">
            <v>30</v>
          </cell>
          <cell r="AC94">
            <v>961.7</v>
          </cell>
          <cell r="AD94">
            <v>952.7</v>
          </cell>
          <cell r="AE94">
            <v>0.3</v>
          </cell>
        </row>
        <row r="95">
          <cell r="T95">
            <v>31</v>
          </cell>
          <cell r="U95">
            <v>-1.7</v>
          </cell>
          <cell r="V95">
            <v>-5.8</v>
          </cell>
          <cell r="W95">
            <v>-1.123652553763441</v>
          </cell>
          <cell r="X95">
            <v>-8.1999999999999993</v>
          </cell>
          <cell r="AB95">
            <v>31</v>
          </cell>
          <cell r="AC95">
            <v>961.7</v>
          </cell>
          <cell r="AD95">
            <v>952.7</v>
          </cell>
          <cell r="AE95">
            <v>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64">
          <cell r="W64" t="str">
            <v>max.t.</v>
          </cell>
          <cell r="X64" t="str">
            <v>prům.t.</v>
          </cell>
          <cell r="Y64" t="str">
            <v>normál</v>
          </cell>
          <cell r="Z64" t="str">
            <v>př.min.</v>
          </cell>
          <cell r="AC64" t="str">
            <v>tlak max.</v>
          </cell>
          <cell r="AD64" t="str">
            <v xml:space="preserve">tlak min. </v>
          </cell>
          <cell r="AE64" t="str">
            <v>srážky</v>
          </cell>
        </row>
        <row r="65">
          <cell r="W65">
            <v>-0.7</v>
          </cell>
          <cell r="X65">
            <v>-6.4250000000000007</v>
          </cell>
          <cell r="Y65">
            <v>-1.1022849462365591</v>
          </cell>
          <cell r="Z65">
            <v>-13.3</v>
          </cell>
          <cell r="AC65">
            <v>961.2</v>
          </cell>
          <cell r="AD65">
            <v>959.7</v>
          </cell>
          <cell r="AE65">
            <v>0</v>
          </cell>
        </row>
        <row r="66">
          <cell r="W66">
            <v>3.7</v>
          </cell>
          <cell r="X66">
            <v>2.4750000000000001</v>
          </cell>
          <cell r="Y66">
            <v>-1.075787130376344</v>
          </cell>
          <cell r="Z66">
            <v>-8.6</v>
          </cell>
          <cell r="AC66">
            <v>965.2</v>
          </cell>
          <cell r="AD66">
            <v>964.6</v>
          </cell>
          <cell r="AE66">
            <v>2.1</v>
          </cell>
        </row>
        <row r="67">
          <cell r="W67">
            <v>10.5</v>
          </cell>
          <cell r="X67">
            <v>6.15</v>
          </cell>
          <cell r="Y67">
            <v>-1.0648361895161291</v>
          </cell>
          <cell r="Z67">
            <v>1.7</v>
          </cell>
          <cell r="AC67">
            <v>962.9</v>
          </cell>
          <cell r="AD67">
            <v>960.9</v>
          </cell>
          <cell r="AE67">
            <v>4.9000000000000004</v>
          </cell>
        </row>
        <row r="68">
          <cell r="W68">
            <v>8.8000000000000007</v>
          </cell>
          <cell r="X68">
            <v>5.6</v>
          </cell>
          <cell r="Y68">
            <v>-1.0223487903225807</v>
          </cell>
          <cell r="Z68">
            <v>3.5</v>
          </cell>
          <cell r="AC68">
            <v>967.6</v>
          </cell>
          <cell r="AD68">
            <v>964.2</v>
          </cell>
          <cell r="AE68">
            <v>0.1</v>
          </cell>
        </row>
        <row r="69">
          <cell r="W69">
            <v>4.4000000000000004</v>
          </cell>
          <cell r="X69">
            <v>0.85000000000000009</v>
          </cell>
          <cell r="Y69">
            <v>-0.98298639112903219</v>
          </cell>
          <cell r="Z69">
            <v>-2.8</v>
          </cell>
          <cell r="AC69">
            <v>975.7</v>
          </cell>
          <cell r="AD69">
            <v>974.2</v>
          </cell>
          <cell r="AE69">
            <v>1.9</v>
          </cell>
        </row>
        <row r="70">
          <cell r="W70">
            <v>-0.3</v>
          </cell>
          <cell r="X70">
            <v>-2.4750000000000001</v>
          </cell>
          <cell r="Y70">
            <v>-0.93445732526881697</v>
          </cell>
          <cell r="Z70">
            <v>-3.1</v>
          </cell>
          <cell r="AC70">
            <v>973.1</v>
          </cell>
          <cell r="AD70">
            <v>971.3</v>
          </cell>
          <cell r="AE70">
            <v>2.4</v>
          </cell>
        </row>
        <row r="71">
          <cell r="W71">
            <v>-3.1</v>
          </cell>
          <cell r="X71">
            <v>-6.6750000000000007</v>
          </cell>
          <cell r="Y71">
            <v>-0.87827200940860206</v>
          </cell>
          <cell r="Z71">
            <v>-7.4</v>
          </cell>
          <cell r="AC71">
            <v>965.8</v>
          </cell>
          <cell r="AD71">
            <v>959.6</v>
          </cell>
          <cell r="AE71">
            <v>12.3</v>
          </cell>
        </row>
        <row r="72">
          <cell r="W72">
            <v>-6.1</v>
          </cell>
          <cell r="X72">
            <v>-7.4749999999999996</v>
          </cell>
          <cell r="Y72">
            <v>-0.79140961021505374</v>
          </cell>
          <cell r="Z72">
            <v>-8.4</v>
          </cell>
          <cell r="AC72">
            <v>958.2</v>
          </cell>
          <cell r="AD72">
            <v>955</v>
          </cell>
          <cell r="AE72">
            <v>2.5</v>
          </cell>
        </row>
        <row r="73">
          <cell r="W73">
            <v>-2.1</v>
          </cell>
          <cell r="X73">
            <v>-6.3250000000000002</v>
          </cell>
          <cell r="Y73">
            <v>-0.70920866935483873</v>
          </cell>
          <cell r="Z73">
            <v>-16.3</v>
          </cell>
          <cell r="AC73">
            <v>963.5</v>
          </cell>
          <cell r="AD73">
            <v>960</v>
          </cell>
          <cell r="AE73">
            <v>0</v>
          </cell>
        </row>
        <row r="74">
          <cell r="W74">
            <v>-5</v>
          </cell>
          <cell r="X74">
            <v>-7.5</v>
          </cell>
          <cell r="Y74">
            <v>-0.60859627016129025</v>
          </cell>
          <cell r="Z74">
            <v>-8.5</v>
          </cell>
          <cell r="AC74">
            <v>968.8</v>
          </cell>
          <cell r="AD74">
            <v>963.1</v>
          </cell>
          <cell r="AE74">
            <v>2.5</v>
          </cell>
        </row>
        <row r="75">
          <cell r="W75">
            <v>-7.9</v>
          </cell>
          <cell r="X75">
            <v>-9.6750000000000007</v>
          </cell>
          <cell r="Y75">
            <v>-0.47162970430107515</v>
          </cell>
          <cell r="Z75">
            <v>-10.6</v>
          </cell>
          <cell r="AC75">
            <v>983.3</v>
          </cell>
          <cell r="AD75">
            <v>978.2</v>
          </cell>
          <cell r="AE75">
            <v>0.4</v>
          </cell>
        </row>
        <row r="76">
          <cell r="W76">
            <v>-6.8</v>
          </cell>
          <cell r="X76">
            <v>-9.625</v>
          </cell>
          <cell r="Y76">
            <v>-0.34690272177419357</v>
          </cell>
          <cell r="Z76">
            <v>-16.899999999999999</v>
          </cell>
          <cell r="AC76">
            <v>988.2</v>
          </cell>
          <cell r="AD76">
            <v>984.2</v>
          </cell>
          <cell r="AE76">
            <v>1</v>
          </cell>
        </row>
        <row r="77">
          <cell r="W77">
            <v>-3.9</v>
          </cell>
          <cell r="X77">
            <v>-5.7249999999999996</v>
          </cell>
          <cell r="Y77">
            <v>-0.27371219758064508</v>
          </cell>
          <cell r="Z77">
            <v>-13.8</v>
          </cell>
          <cell r="AC77">
            <v>993.4</v>
          </cell>
          <cell r="AD77">
            <v>990.2</v>
          </cell>
          <cell r="AE77">
            <v>1.9</v>
          </cell>
        </row>
        <row r="78">
          <cell r="W78">
            <v>-3.7</v>
          </cell>
          <cell r="X78">
            <v>-10.525</v>
          </cell>
          <cell r="Y78">
            <v>-0.13265099966397847</v>
          </cell>
          <cell r="Z78">
            <v>-15.6</v>
          </cell>
          <cell r="AC78">
            <v>995</v>
          </cell>
          <cell r="AD78">
            <v>995</v>
          </cell>
          <cell r="AE78">
            <v>0</v>
          </cell>
        </row>
        <row r="79">
          <cell r="W79">
            <v>-2.2999999999999998</v>
          </cell>
          <cell r="X79">
            <v>-11.574999999999999</v>
          </cell>
          <cell r="Y79">
            <v>-2.647912466397849E-2</v>
          </cell>
          <cell r="Z79">
            <v>-25.3</v>
          </cell>
          <cell r="AC79">
            <v>993.4</v>
          </cell>
          <cell r="AD79">
            <v>987.8</v>
          </cell>
          <cell r="AE79">
            <v>0</v>
          </cell>
        </row>
        <row r="80">
          <cell r="W80">
            <v>-0.9</v>
          </cell>
          <cell r="X80">
            <v>-1.6999999999999997</v>
          </cell>
          <cell r="Y80">
            <v>8.1020875336021453E-2</v>
          </cell>
          <cell r="Z80">
            <v>-14.7</v>
          </cell>
          <cell r="AC80">
            <v>981.5</v>
          </cell>
          <cell r="AD80">
            <v>976.8</v>
          </cell>
          <cell r="AE80">
            <v>0</v>
          </cell>
        </row>
        <row r="81">
          <cell r="W81">
            <v>2.8</v>
          </cell>
          <cell r="X81">
            <v>1.7749999999999999</v>
          </cell>
          <cell r="Y81">
            <v>0.19365108366935485</v>
          </cell>
          <cell r="Z81">
            <v>-1.9</v>
          </cell>
          <cell r="AC81">
            <v>976.4</v>
          </cell>
          <cell r="AD81">
            <v>972</v>
          </cell>
          <cell r="AE81">
            <v>6.4</v>
          </cell>
        </row>
        <row r="82">
          <cell r="W82">
            <v>7.4</v>
          </cell>
          <cell r="X82">
            <v>1.4750000000000001</v>
          </cell>
          <cell r="Y82">
            <v>0.29551264280913975</v>
          </cell>
          <cell r="Z82">
            <v>-1.6</v>
          </cell>
          <cell r="AC82">
            <v>978.5</v>
          </cell>
          <cell r="AD82">
            <v>978.4</v>
          </cell>
          <cell r="AE82">
            <v>0</v>
          </cell>
        </row>
        <row r="83">
          <cell r="W83">
            <v>5.8</v>
          </cell>
          <cell r="X83">
            <v>1.8</v>
          </cell>
          <cell r="Y83">
            <v>0.36695753528225805</v>
          </cell>
          <cell r="Z83">
            <v>-4.5999999999999996</v>
          </cell>
          <cell r="AC83">
            <v>980</v>
          </cell>
          <cell r="AD83">
            <v>976.6</v>
          </cell>
          <cell r="AE83">
            <v>0</v>
          </cell>
        </row>
        <row r="84">
          <cell r="W84">
            <v>5.8</v>
          </cell>
          <cell r="X84">
            <v>2.3250000000000002</v>
          </cell>
          <cell r="Y84">
            <v>0.44999096942204303</v>
          </cell>
          <cell r="Z84">
            <v>-6.1</v>
          </cell>
          <cell r="AC84">
            <v>982.2</v>
          </cell>
          <cell r="AD84">
            <v>982.1</v>
          </cell>
          <cell r="AE84">
            <v>0</v>
          </cell>
        </row>
        <row r="85">
          <cell r="W85">
            <v>6.6</v>
          </cell>
          <cell r="X85">
            <v>3.3000000000000003</v>
          </cell>
          <cell r="Y85">
            <v>0.53638377856182795</v>
          </cell>
          <cell r="Z85">
            <v>-0.9</v>
          </cell>
          <cell r="AC85">
            <v>982.5</v>
          </cell>
          <cell r="AD85">
            <v>982.2</v>
          </cell>
          <cell r="AE85">
            <v>0</v>
          </cell>
        </row>
        <row r="86">
          <cell r="W86">
            <v>12</v>
          </cell>
          <cell r="X86">
            <v>6.55</v>
          </cell>
          <cell r="Y86">
            <v>0.61907867103494629</v>
          </cell>
          <cell r="Z86">
            <v>1.1000000000000001</v>
          </cell>
          <cell r="AC86">
            <v>984.8</v>
          </cell>
          <cell r="AD86">
            <v>982.1</v>
          </cell>
          <cell r="AE86">
            <v>0</v>
          </cell>
        </row>
        <row r="87">
          <cell r="W87">
            <v>7.5</v>
          </cell>
          <cell r="X87">
            <v>1.9500000000000002</v>
          </cell>
          <cell r="Y87">
            <v>0.71364856350806449</v>
          </cell>
          <cell r="Z87">
            <v>0.1</v>
          </cell>
          <cell r="AC87">
            <v>993.7</v>
          </cell>
          <cell r="AD87">
            <v>990.7</v>
          </cell>
          <cell r="AE87">
            <v>0</v>
          </cell>
        </row>
        <row r="88">
          <cell r="W88">
            <v>16.600000000000001</v>
          </cell>
          <cell r="X88">
            <v>7.75</v>
          </cell>
          <cell r="Y88">
            <v>0.8071247059811828</v>
          </cell>
          <cell r="Z88">
            <v>-3</v>
          </cell>
          <cell r="AC88">
            <v>994.2</v>
          </cell>
          <cell r="AD88">
            <v>991.4</v>
          </cell>
          <cell r="AE88">
            <v>0</v>
          </cell>
        </row>
        <row r="89">
          <cell r="W89">
            <v>18.100000000000001</v>
          </cell>
          <cell r="X89">
            <v>10.074999999999999</v>
          </cell>
          <cell r="Y89">
            <v>0.90812689012096781</v>
          </cell>
          <cell r="Z89">
            <v>0.4</v>
          </cell>
          <cell r="AC89">
            <v>988.9</v>
          </cell>
          <cell r="AD89">
            <v>987.3</v>
          </cell>
          <cell r="AE89">
            <v>0</v>
          </cell>
        </row>
        <row r="90">
          <cell r="W90">
            <v>15.2</v>
          </cell>
          <cell r="X90">
            <v>6.9750000000000005</v>
          </cell>
          <cell r="Y90">
            <v>1.0431655325940861</v>
          </cell>
          <cell r="Z90">
            <v>-2.2999999999999998</v>
          </cell>
          <cell r="AC90">
            <v>985.2</v>
          </cell>
          <cell r="AD90">
            <v>984.6</v>
          </cell>
          <cell r="AE90">
            <v>6.8</v>
          </cell>
        </row>
        <row r="91">
          <cell r="W91">
            <v>6.3</v>
          </cell>
          <cell r="X91">
            <v>3.625</v>
          </cell>
          <cell r="Y91">
            <v>1.1487250084005378</v>
          </cell>
          <cell r="Z91">
            <v>-0.2</v>
          </cell>
          <cell r="AC91">
            <v>993.1</v>
          </cell>
          <cell r="AD91">
            <v>988.4</v>
          </cell>
          <cell r="AE91">
            <v>0</v>
          </cell>
        </row>
        <row r="92">
          <cell r="W92">
            <v>7.3</v>
          </cell>
          <cell r="X92">
            <v>1.4250000000000003</v>
          </cell>
          <cell r="Y92">
            <v>1.2524355258736561</v>
          </cell>
          <cell r="Z92">
            <v>-1.1000000000000001</v>
          </cell>
          <cell r="AC92">
            <v>993</v>
          </cell>
          <cell r="AD92">
            <v>990.3</v>
          </cell>
          <cell r="AE92">
            <v>0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64">
          <cell r="U64" t="str">
            <v>max.t.</v>
          </cell>
          <cell r="V64" t="str">
            <v>prům.t.</v>
          </cell>
          <cell r="W64" t="str">
            <v>normál</v>
          </cell>
          <cell r="X64" t="str">
            <v>př.min.</v>
          </cell>
          <cell r="AC64" t="str">
            <v>tlak max.</v>
          </cell>
          <cell r="AD64" t="str">
            <v xml:space="preserve">tlak min. </v>
          </cell>
          <cell r="AE64" t="str">
            <v>srážky</v>
          </cell>
        </row>
        <row r="65">
          <cell r="T65">
            <v>1</v>
          </cell>
          <cell r="U65">
            <v>4.8</v>
          </cell>
          <cell r="V65">
            <v>0.90000000000000024</v>
          </cell>
          <cell r="W65">
            <v>1.4825648941532261</v>
          </cell>
          <cell r="X65">
            <v>-4.7</v>
          </cell>
          <cell r="AB65">
            <v>1</v>
          </cell>
          <cell r="AC65">
            <v>992.3</v>
          </cell>
          <cell r="AD65">
            <v>992</v>
          </cell>
          <cell r="AE65">
            <v>0</v>
          </cell>
        </row>
        <row r="66">
          <cell r="T66">
            <v>2</v>
          </cell>
          <cell r="U66">
            <v>10.7</v>
          </cell>
          <cell r="V66">
            <v>1.4249999999999998</v>
          </cell>
          <cell r="W66">
            <v>1.6321347866263445</v>
          </cell>
          <cell r="X66">
            <v>-6.8</v>
          </cell>
          <cell r="AB66">
            <v>2</v>
          </cell>
          <cell r="AC66">
            <v>992.2</v>
          </cell>
          <cell r="AD66">
            <v>990.3</v>
          </cell>
          <cell r="AE66">
            <v>0</v>
          </cell>
        </row>
        <row r="67">
          <cell r="T67">
            <v>3</v>
          </cell>
          <cell r="U67">
            <v>14</v>
          </cell>
          <cell r="V67">
            <v>5.8000000000000007</v>
          </cell>
          <cell r="W67">
            <v>1.7697775957661295</v>
          </cell>
          <cell r="X67">
            <v>-6.7</v>
          </cell>
          <cell r="AB67">
            <v>3</v>
          </cell>
          <cell r="AC67">
            <v>988.2</v>
          </cell>
          <cell r="AD67">
            <v>982.1</v>
          </cell>
          <cell r="AE67">
            <v>0</v>
          </cell>
        </row>
        <row r="68">
          <cell r="T68">
            <v>4</v>
          </cell>
          <cell r="U68">
            <v>9.6999999999999993</v>
          </cell>
          <cell r="V68">
            <v>6.375</v>
          </cell>
          <cell r="W68">
            <v>1.876508946572581</v>
          </cell>
          <cell r="X68">
            <v>-1</v>
          </cell>
          <cell r="AB68">
            <v>4</v>
          </cell>
          <cell r="AC68">
            <v>976.4</v>
          </cell>
          <cell r="AD68">
            <v>970.7</v>
          </cell>
          <cell r="AE68">
            <v>8.9</v>
          </cell>
        </row>
        <row r="69">
          <cell r="T69">
            <v>5</v>
          </cell>
          <cell r="U69">
            <v>7</v>
          </cell>
          <cell r="V69">
            <v>-0.14999999999999997</v>
          </cell>
          <cell r="W69">
            <v>1.9625632140456992</v>
          </cell>
          <cell r="X69">
            <v>-1.2</v>
          </cell>
          <cell r="AB69">
            <v>5</v>
          </cell>
          <cell r="AC69">
            <v>984</v>
          </cell>
          <cell r="AD69">
            <v>972.8</v>
          </cell>
          <cell r="AE69">
            <v>1.3</v>
          </cell>
        </row>
        <row r="70">
          <cell r="T70">
            <v>6</v>
          </cell>
          <cell r="U70">
            <v>3.4</v>
          </cell>
          <cell r="V70">
            <v>-2.9499999999999997</v>
          </cell>
          <cell r="W70">
            <v>2.0593466481854841</v>
          </cell>
          <cell r="X70">
            <v>-9.6</v>
          </cell>
          <cell r="AB70">
            <v>6</v>
          </cell>
          <cell r="AC70">
            <v>988.1</v>
          </cell>
          <cell r="AD70">
            <v>986.8</v>
          </cell>
          <cell r="AE70">
            <v>0</v>
          </cell>
        </row>
        <row r="71">
          <cell r="T71">
            <v>7</v>
          </cell>
          <cell r="U71">
            <v>6</v>
          </cell>
          <cell r="V71">
            <v>-0.92500000000000004</v>
          </cell>
          <cell r="W71">
            <v>2.1525623739919362</v>
          </cell>
          <cell r="X71">
            <v>-9.1</v>
          </cell>
          <cell r="AB71">
            <v>7</v>
          </cell>
          <cell r="AC71">
            <v>982.6</v>
          </cell>
          <cell r="AD71">
            <v>975.5</v>
          </cell>
          <cell r="AE71">
            <v>0</v>
          </cell>
        </row>
        <row r="72">
          <cell r="T72">
            <v>8</v>
          </cell>
          <cell r="U72">
            <v>2.2999999999999998</v>
          </cell>
          <cell r="V72">
            <v>-1.5999999999999999</v>
          </cell>
          <cell r="W72">
            <v>2.2495020581317209</v>
          </cell>
          <cell r="X72">
            <v>-8.6</v>
          </cell>
          <cell r="AB72">
            <v>8</v>
          </cell>
          <cell r="AC72">
            <v>978</v>
          </cell>
          <cell r="AD72">
            <v>974.8</v>
          </cell>
          <cell r="AE72">
            <v>0.3</v>
          </cell>
        </row>
        <row r="73">
          <cell r="T73">
            <v>9</v>
          </cell>
          <cell r="U73">
            <v>2.7</v>
          </cell>
          <cell r="V73">
            <v>-2.625</v>
          </cell>
          <cell r="W73">
            <v>2.3624573672715057</v>
          </cell>
          <cell r="X73">
            <v>-11.4</v>
          </cell>
          <cell r="AB73">
            <v>9</v>
          </cell>
          <cell r="AC73">
            <v>978.5</v>
          </cell>
          <cell r="AD73">
            <v>976.9</v>
          </cell>
          <cell r="AE73">
            <v>0</v>
          </cell>
        </row>
        <row r="74">
          <cell r="T74">
            <v>10</v>
          </cell>
          <cell r="U74">
            <v>3.8</v>
          </cell>
          <cell r="V74">
            <v>-3.0750000000000002</v>
          </cell>
          <cell r="W74">
            <v>2.4931991347446236</v>
          </cell>
          <cell r="X74">
            <v>-10</v>
          </cell>
          <cell r="AB74">
            <v>10</v>
          </cell>
          <cell r="AC74">
            <v>978.2</v>
          </cell>
          <cell r="AD74">
            <v>976.9</v>
          </cell>
          <cell r="AE74">
            <v>0</v>
          </cell>
        </row>
        <row r="75">
          <cell r="T75">
            <v>11</v>
          </cell>
          <cell r="U75">
            <v>4.2</v>
          </cell>
          <cell r="V75">
            <v>2.9249999999999998</v>
          </cell>
          <cell r="W75">
            <v>2.6148263188844081</v>
          </cell>
          <cell r="X75">
            <v>-10.3</v>
          </cell>
          <cell r="AB75">
            <v>11</v>
          </cell>
          <cell r="AC75">
            <v>971.3</v>
          </cell>
          <cell r="AD75">
            <v>962.8</v>
          </cell>
          <cell r="AE75">
            <v>6.2</v>
          </cell>
        </row>
        <row r="76">
          <cell r="T76">
            <v>12</v>
          </cell>
          <cell r="U76">
            <v>8.8000000000000007</v>
          </cell>
          <cell r="V76">
            <v>4</v>
          </cell>
          <cell r="W76">
            <v>2.7578337113575269</v>
          </cell>
          <cell r="X76">
            <v>-0.3</v>
          </cell>
          <cell r="AB76">
            <v>12</v>
          </cell>
          <cell r="AC76">
            <v>969.3</v>
          </cell>
          <cell r="AD76">
            <v>965.4</v>
          </cell>
          <cell r="AE76">
            <v>0.5</v>
          </cell>
        </row>
        <row r="77">
          <cell r="T77">
            <v>13</v>
          </cell>
          <cell r="U77">
            <v>11.1</v>
          </cell>
          <cell r="V77">
            <v>8.6750000000000007</v>
          </cell>
          <cell r="W77">
            <v>2.8914400621639782</v>
          </cell>
          <cell r="X77">
            <v>-3.8</v>
          </cell>
          <cell r="AB77">
            <v>13</v>
          </cell>
          <cell r="AC77">
            <v>967.2</v>
          </cell>
          <cell r="AD77">
            <v>962.4</v>
          </cell>
          <cell r="AE77">
            <v>1.7</v>
          </cell>
        </row>
        <row r="78">
          <cell r="T78">
            <v>14</v>
          </cell>
          <cell r="U78">
            <v>9.6</v>
          </cell>
          <cell r="V78">
            <v>4.8250000000000002</v>
          </cell>
          <cell r="W78">
            <v>3.0024422463037634</v>
          </cell>
          <cell r="X78">
            <v>-0.2</v>
          </cell>
          <cell r="AB78">
            <v>14</v>
          </cell>
          <cell r="AC78">
            <v>967.1</v>
          </cell>
          <cell r="AD78">
            <v>961.4</v>
          </cell>
          <cell r="AE78">
            <v>0</v>
          </cell>
        </row>
        <row r="79">
          <cell r="T79">
            <v>15</v>
          </cell>
          <cell r="U79">
            <v>9.1999999999999993</v>
          </cell>
          <cell r="V79">
            <v>2.8999999999999995</v>
          </cell>
          <cell r="W79">
            <v>3.1466735971102149</v>
          </cell>
          <cell r="X79">
            <v>-1.6</v>
          </cell>
          <cell r="AB79">
            <v>15</v>
          </cell>
          <cell r="AC79">
            <v>967.2</v>
          </cell>
          <cell r="AD79">
            <v>966.3</v>
          </cell>
          <cell r="AE79">
            <v>0</v>
          </cell>
        </row>
        <row r="80">
          <cell r="T80">
            <v>16</v>
          </cell>
          <cell r="U80">
            <v>5.6</v>
          </cell>
          <cell r="V80">
            <v>1.1749999999999998</v>
          </cell>
          <cell r="W80">
            <v>3.3257486979166671</v>
          </cell>
          <cell r="X80">
            <v>-6.6</v>
          </cell>
          <cell r="AB80">
            <v>16</v>
          </cell>
          <cell r="AC80">
            <v>973.2</v>
          </cell>
          <cell r="AD80">
            <v>968.6</v>
          </cell>
          <cell r="AE80">
            <v>7.6</v>
          </cell>
        </row>
        <row r="81">
          <cell r="T81">
            <v>17</v>
          </cell>
          <cell r="U81">
            <v>3.5</v>
          </cell>
          <cell r="V81">
            <v>1.5</v>
          </cell>
          <cell r="W81">
            <v>3.4308333333333332</v>
          </cell>
          <cell r="X81">
            <v>0</v>
          </cell>
          <cell r="AB81">
            <v>17</v>
          </cell>
          <cell r="AC81">
            <v>976.2</v>
          </cell>
          <cell r="AD81">
            <v>973.2</v>
          </cell>
          <cell r="AE81">
            <v>2.2999999999999998</v>
          </cell>
        </row>
        <row r="82">
          <cell r="T82">
            <v>18</v>
          </cell>
          <cell r="U82">
            <v>3.3</v>
          </cell>
          <cell r="V82">
            <v>-0.67500000000000004</v>
          </cell>
          <cell r="W82">
            <v>3.5671875000000002</v>
          </cell>
          <cell r="X82">
            <v>-2</v>
          </cell>
          <cell r="AB82">
            <v>18</v>
          </cell>
          <cell r="AC82">
            <v>976.5</v>
          </cell>
          <cell r="AD82">
            <v>974.8</v>
          </cell>
          <cell r="AE82">
            <v>0.4</v>
          </cell>
        </row>
        <row r="83">
          <cell r="T83">
            <v>19</v>
          </cell>
          <cell r="U83">
            <v>3.6</v>
          </cell>
          <cell r="V83">
            <v>-1.5750000000000002</v>
          </cell>
          <cell r="W83">
            <v>3.772864583333333</v>
          </cell>
          <cell r="X83">
            <v>-7.8</v>
          </cell>
          <cell r="AB83">
            <v>19</v>
          </cell>
          <cell r="AC83">
            <v>975.4</v>
          </cell>
          <cell r="AD83">
            <v>973.6</v>
          </cell>
          <cell r="AE83">
            <v>0.2</v>
          </cell>
        </row>
        <row r="84">
          <cell r="T84">
            <v>20</v>
          </cell>
          <cell r="U84">
            <v>-0.6</v>
          </cell>
          <cell r="V84">
            <v>-4.5750000000000002</v>
          </cell>
          <cell r="W84">
            <v>3.9757812499999998</v>
          </cell>
          <cell r="X84">
            <v>-6.3</v>
          </cell>
          <cell r="AB84">
            <v>20</v>
          </cell>
          <cell r="AC84">
            <v>981</v>
          </cell>
          <cell r="AD84">
            <v>980.2</v>
          </cell>
          <cell r="AE84">
            <v>0</v>
          </cell>
        </row>
        <row r="85">
          <cell r="T85">
            <v>21</v>
          </cell>
          <cell r="U85">
            <v>-1.2</v>
          </cell>
          <cell r="V85">
            <v>-2.8250000000000002</v>
          </cell>
          <cell r="W85">
            <v>4.1337239583333334</v>
          </cell>
          <cell r="X85">
            <v>-11.5</v>
          </cell>
          <cell r="AB85">
            <v>21</v>
          </cell>
          <cell r="AC85">
            <v>974.4</v>
          </cell>
          <cell r="AD85">
            <v>969.4</v>
          </cell>
          <cell r="AE85">
            <v>3.3</v>
          </cell>
        </row>
        <row r="86">
          <cell r="T86">
            <v>22</v>
          </cell>
          <cell r="U86">
            <v>3.5</v>
          </cell>
          <cell r="V86">
            <v>-0.25</v>
          </cell>
          <cell r="W86">
            <v>4.2762239583333326</v>
          </cell>
          <cell r="X86">
            <v>-2.9</v>
          </cell>
          <cell r="AB86">
            <v>22</v>
          </cell>
          <cell r="AC86">
            <v>977.4</v>
          </cell>
          <cell r="AD86">
            <v>972</v>
          </cell>
          <cell r="AE86">
            <v>0</v>
          </cell>
        </row>
        <row r="87">
          <cell r="T87">
            <v>23</v>
          </cell>
          <cell r="U87">
            <v>4.8</v>
          </cell>
          <cell r="V87">
            <v>1.9</v>
          </cell>
          <cell r="W87">
            <v>4.4338281249999998</v>
          </cell>
          <cell r="X87">
            <v>-3.8</v>
          </cell>
          <cell r="AB87">
            <v>23</v>
          </cell>
          <cell r="AC87">
            <v>980.3</v>
          </cell>
          <cell r="AD87">
            <v>978.4</v>
          </cell>
          <cell r="AE87">
            <v>2.2000000000000002</v>
          </cell>
        </row>
        <row r="88">
          <cell r="T88">
            <v>24</v>
          </cell>
          <cell r="U88">
            <v>5.3</v>
          </cell>
          <cell r="V88">
            <v>3.2</v>
          </cell>
          <cell r="W88">
            <v>4.5686197916666673</v>
          </cell>
          <cell r="X88">
            <v>1.6</v>
          </cell>
          <cell r="AB88">
            <v>24</v>
          </cell>
          <cell r="AC88">
            <v>981.5</v>
          </cell>
          <cell r="AD88">
            <v>981.1</v>
          </cell>
          <cell r="AE88">
            <v>0</v>
          </cell>
        </row>
        <row r="89">
          <cell r="T89">
            <v>25</v>
          </cell>
          <cell r="U89">
            <v>11.9</v>
          </cell>
          <cell r="V89">
            <v>5.1499999999999995</v>
          </cell>
          <cell r="W89">
            <v>4.7062760416666674</v>
          </cell>
          <cell r="X89">
            <v>0.6</v>
          </cell>
          <cell r="AB89">
            <v>25</v>
          </cell>
          <cell r="AC89">
            <v>979.6</v>
          </cell>
          <cell r="AD89">
            <v>979.4</v>
          </cell>
          <cell r="AE89">
            <v>0</v>
          </cell>
        </row>
        <row r="90">
          <cell r="T90">
            <v>26</v>
          </cell>
          <cell r="U90">
            <v>16.7</v>
          </cell>
          <cell r="V90">
            <v>7.9</v>
          </cell>
          <cell r="W90">
            <v>4.8586718750000006</v>
          </cell>
          <cell r="X90">
            <v>-3.9</v>
          </cell>
          <cell r="AB90">
            <v>26</v>
          </cell>
          <cell r="AC90">
            <v>979</v>
          </cell>
          <cell r="AD90">
            <v>978.8</v>
          </cell>
          <cell r="AE90">
            <v>0</v>
          </cell>
        </row>
        <row r="91">
          <cell r="T91">
            <v>27</v>
          </cell>
          <cell r="U91">
            <v>16.600000000000001</v>
          </cell>
          <cell r="V91">
            <v>9.875</v>
          </cell>
          <cell r="W91">
            <v>5.0042708333333339</v>
          </cell>
          <cell r="X91">
            <v>1.7</v>
          </cell>
          <cell r="AB91">
            <v>27</v>
          </cell>
          <cell r="AC91">
            <v>983.5</v>
          </cell>
          <cell r="AD91">
            <v>976</v>
          </cell>
          <cell r="AE91">
            <v>1.3</v>
          </cell>
        </row>
        <row r="92">
          <cell r="T92">
            <v>28</v>
          </cell>
          <cell r="U92">
            <v>10.5</v>
          </cell>
          <cell r="V92">
            <v>3.2249999999999996</v>
          </cell>
          <cell r="W92">
            <v>5.1268750000000018</v>
          </cell>
          <cell r="X92">
            <v>-3.6</v>
          </cell>
          <cell r="AB92">
            <v>28</v>
          </cell>
          <cell r="AC92">
            <v>988.1</v>
          </cell>
          <cell r="AD92">
            <v>988</v>
          </cell>
          <cell r="AE92">
            <v>0</v>
          </cell>
        </row>
        <row r="93">
          <cell r="T93">
            <v>29</v>
          </cell>
          <cell r="U93">
            <v>14.1</v>
          </cell>
          <cell r="V93">
            <v>8.7749999999999986</v>
          </cell>
          <cell r="W93">
            <v>5.2432552083333341</v>
          </cell>
          <cell r="X93">
            <v>-3.9</v>
          </cell>
          <cell r="AB93">
            <v>29</v>
          </cell>
          <cell r="AC93">
            <v>988.9</v>
          </cell>
          <cell r="AD93">
            <v>988.2</v>
          </cell>
          <cell r="AE93">
            <v>1.6</v>
          </cell>
        </row>
        <row r="94">
          <cell r="T94">
            <v>30</v>
          </cell>
          <cell r="U94">
            <v>18.3</v>
          </cell>
          <cell r="V94">
            <v>10.050000000000001</v>
          </cell>
          <cell r="W94">
            <v>5.3652604166666675</v>
          </cell>
          <cell r="X94">
            <v>6.2</v>
          </cell>
          <cell r="AB94">
            <v>30</v>
          </cell>
          <cell r="AC94">
            <v>988.6</v>
          </cell>
          <cell r="AD94">
            <v>987.2</v>
          </cell>
          <cell r="AE94">
            <v>0</v>
          </cell>
        </row>
        <row r="95">
          <cell r="T95">
            <v>31</v>
          </cell>
          <cell r="U95">
            <v>21.4</v>
          </cell>
          <cell r="V95">
            <v>11.524999999999999</v>
          </cell>
          <cell r="W95">
            <v>5.5408593750000001</v>
          </cell>
          <cell r="X95">
            <v>0.4</v>
          </cell>
          <cell r="AB95">
            <v>31</v>
          </cell>
          <cell r="AC95">
            <v>985.4</v>
          </cell>
          <cell r="AD95">
            <v>979.7</v>
          </cell>
          <cell r="AE95">
            <v>0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64">
          <cell r="U64" t="str">
            <v>max.t.</v>
          </cell>
          <cell r="V64" t="str">
            <v>prům.t.</v>
          </cell>
          <cell r="W64" t="str">
            <v>normál</v>
          </cell>
          <cell r="X64" t="str">
            <v>př.min.</v>
          </cell>
          <cell r="AC64" t="str">
            <v>tlak max.</v>
          </cell>
          <cell r="AD64" t="str">
            <v xml:space="preserve">tlak min. </v>
          </cell>
          <cell r="AE64" t="str">
            <v>srážky</v>
          </cell>
        </row>
        <row r="65">
          <cell r="T65">
            <v>1</v>
          </cell>
          <cell r="U65">
            <v>22.6</v>
          </cell>
          <cell r="V65">
            <v>15.05</v>
          </cell>
          <cell r="W65">
            <v>5.7143489583333338</v>
          </cell>
          <cell r="X65">
            <v>2.5</v>
          </cell>
          <cell r="AB65">
            <v>1</v>
          </cell>
          <cell r="AC65">
            <v>973.6</v>
          </cell>
          <cell r="AD65">
            <v>971.9</v>
          </cell>
          <cell r="AE65">
            <v>1.1000000000000001</v>
          </cell>
        </row>
        <row r="66">
          <cell r="T66">
            <v>2</v>
          </cell>
          <cell r="U66">
            <v>14.3</v>
          </cell>
          <cell r="V66">
            <v>5</v>
          </cell>
          <cell r="W66">
            <v>5.8496614583333324</v>
          </cell>
          <cell r="X66">
            <v>1.9</v>
          </cell>
          <cell r="AB66">
            <v>2</v>
          </cell>
          <cell r="AC66">
            <v>973.1</v>
          </cell>
          <cell r="AD66">
            <v>972.7</v>
          </cell>
          <cell r="AE66">
            <v>0.6</v>
          </cell>
        </row>
        <row r="67">
          <cell r="T67">
            <v>3</v>
          </cell>
          <cell r="U67">
            <v>5.9</v>
          </cell>
          <cell r="V67">
            <v>3.1500000000000004</v>
          </cell>
          <cell r="W67">
            <v>5.9794791666666658</v>
          </cell>
          <cell r="X67">
            <v>-2.1</v>
          </cell>
          <cell r="AB67">
            <v>3</v>
          </cell>
          <cell r="AC67">
            <v>976.7</v>
          </cell>
          <cell r="AD67">
            <v>971.9</v>
          </cell>
          <cell r="AE67">
            <v>4.7</v>
          </cell>
        </row>
        <row r="68">
          <cell r="T68">
            <v>4</v>
          </cell>
          <cell r="U68">
            <v>6</v>
          </cell>
          <cell r="V68">
            <v>1.35</v>
          </cell>
          <cell r="W68">
            <v>6.1225260416666671</v>
          </cell>
          <cell r="X68">
            <v>-1</v>
          </cell>
          <cell r="AB68">
            <v>4</v>
          </cell>
          <cell r="AC68">
            <v>979</v>
          </cell>
          <cell r="AD68">
            <v>975</v>
          </cell>
          <cell r="AE68">
            <v>0</v>
          </cell>
        </row>
        <row r="69">
          <cell r="T69">
            <v>5</v>
          </cell>
          <cell r="U69">
            <v>14.3</v>
          </cell>
          <cell r="V69">
            <v>5.8999999999999995</v>
          </cell>
          <cell r="W69">
            <v>6.2697395833333331</v>
          </cell>
          <cell r="X69">
            <v>-4.5</v>
          </cell>
          <cell r="AB69">
            <v>5</v>
          </cell>
          <cell r="AC69">
            <v>966.5</v>
          </cell>
          <cell r="AD69">
            <v>960.4</v>
          </cell>
          <cell r="AE69">
            <v>3.1</v>
          </cell>
        </row>
        <row r="70">
          <cell r="T70">
            <v>6</v>
          </cell>
          <cell r="U70">
            <v>5</v>
          </cell>
          <cell r="V70">
            <v>-0.7</v>
          </cell>
          <cell r="W70">
            <v>6.4776822916666656</v>
          </cell>
          <cell r="X70">
            <v>-5.3</v>
          </cell>
          <cell r="AB70">
            <v>6</v>
          </cell>
          <cell r="AC70">
            <v>965.2</v>
          </cell>
          <cell r="AD70">
            <v>964.5</v>
          </cell>
          <cell r="AE70">
            <v>0</v>
          </cell>
        </row>
        <row r="71">
          <cell r="T71">
            <v>7</v>
          </cell>
          <cell r="U71">
            <v>5.7</v>
          </cell>
          <cell r="V71">
            <v>0.54999999999999982</v>
          </cell>
          <cell r="W71">
            <v>6.6877083333333331</v>
          </cell>
          <cell r="X71">
            <v>-6.9</v>
          </cell>
          <cell r="AB71">
            <v>7</v>
          </cell>
          <cell r="AC71">
            <v>971.7</v>
          </cell>
          <cell r="AD71">
            <v>965.8</v>
          </cell>
          <cell r="AE71">
            <v>0.4</v>
          </cell>
        </row>
        <row r="72">
          <cell r="T72">
            <v>8</v>
          </cell>
          <cell r="U72">
            <v>6.4</v>
          </cell>
          <cell r="V72">
            <v>0.30000000000000004</v>
          </cell>
          <cell r="W72">
            <v>6.9267708333333333</v>
          </cell>
          <cell r="X72">
            <v>-3.7</v>
          </cell>
          <cell r="AB72">
            <v>8</v>
          </cell>
          <cell r="AC72">
            <v>981.8</v>
          </cell>
          <cell r="AD72">
            <v>973.6</v>
          </cell>
          <cell r="AE72">
            <v>0.1</v>
          </cell>
        </row>
        <row r="73">
          <cell r="T73">
            <v>9</v>
          </cell>
          <cell r="U73">
            <v>11.4</v>
          </cell>
          <cell r="V73">
            <v>8.4</v>
          </cell>
          <cell r="W73">
            <v>7.1705989583333336</v>
          </cell>
          <cell r="X73">
            <v>-7.3</v>
          </cell>
          <cell r="AB73">
            <v>9</v>
          </cell>
          <cell r="AC73">
            <v>981.1</v>
          </cell>
          <cell r="AD73">
            <v>975</v>
          </cell>
          <cell r="AE73">
            <v>0</v>
          </cell>
        </row>
        <row r="74">
          <cell r="T74">
            <v>10</v>
          </cell>
          <cell r="U74">
            <v>18.399999999999999</v>
          </cell>
          <cell r="V74">
            <v>13.3</v>
          </cell>
          <cell r="W74">
            <v>7.3917968750000007</v>
          </cell>
          <cell r="X74">
            <v>3.9</v>
          </cell>
          <cell r="AB74">
            <v>10</v>
          </cell>
          <cell r="AC74">
            <v>978.9</v>
          </cell>
          <cell r="AD74">
            <v>974.3</v>
          </cell>
          <cell r="AE74">
            <v>0</v>
          </cell>
        </row>
        <row r="75">
          <cell r="T75">
            <v>11</v>
          </cell>
          <cell r="U75">
            <v>14.9</v>
          </cell>
          <cell r="V75">
            <v>12.1</v>
          </cell>
          <cell r="W75">
            <v>7.6439062500000006</v>
          </cell>
          <cell r="X75">
            <v>5.7</v>
          </cell>
          <cell r="AB75">
            <v>11</v>
          </cell>
          <cell r="AC75">
            <v>973.1</v>
          </cell>
          <cell r="AD75">
            <v>972.8</v>
          </cell>
          <cell r="AE75">
            <v>0</v>
          </cell>
        </row>
        <row r="76">
          <cell r="T76">
            <v>12</v>
          </cell>
          <cell r="U76">
            <v>16</v>
          </cell>
          <cell r="V76">
            <v>6.85</v>
          </cell>
          <cell r="W76">
            <v>7.9035156250000016</v>
          </cell>
          <cell r="X76">
            <v>2</v>
          </cell>
          <cell r="AB76">
            <v>12</v>
          </cell>
          <cell r="AC76">
            <v>979.6</v>
          </cell>
          <cell r="AD76">
            <v>972.7</v>
          </cell>
          <cell r="AE76">
            <v>12.9</v>
          </cell>
        </row>
        <row r="77">
          <cell r="T77">
            <v>13</v>
          </cell>
          <cell r="U77">
            <v>2.2000000000000002</v>
          </cell>
          <cell r="V77">
            <v>1.0249999999999999</v>
          </cell>
          <cell r="W77">
            <v>8.1642968750000016</v>
          </cell>
          <cell r="X77">
            <v>-0.2</v>
          </cell>
          <cell r="AB77">
            <v>13</v>
          </cell>
          <cell r="AC77">
            <v>982.3</v>
          </cell>
          <cell r="AD77">
            <v>980.6</v>
          </cell>
          <cell r="AE77">
            <v>10.3</v>
          </cell>
        </row>
        <row r="78">
          <cell r="T78">
            <v>14</v>
          </cell>
          <cell r="U78">
            <v>3.2</v>
          </cell>
          <cell r="V78">
            <v>1.4</v>
          </cell>
          <cell r="W78">
            <v>8.4128125000000011</v>
          </cell>
          <cell r="X78">
            <v>0.1</v>
          </cell>
          <cell r="AB78">
            <v>14</v>
          </cell>
          <cell r="AC78">
            <v>980.1</v>
          </cell>
          <cell r="AD78">
            <v>979.8</v>
          </cell>
          <cell r="AE78">
            <v>9.1</v>
          </cell>
        </row>
        <row r="79">
          <cell r="T79">
            <v>15</v>
          </cell>
          <cell r="U79">
            <v>2.4</v>
          </cell>
          <cell r="V79">
            <v>0.82499999999999996</v>
          </cell>
          <cell r="W79">
            <v>8.6652083333333341</v>
          </cell>
          <cell r="X79">
            <v>0.1</v>
          </cell>
          <cell r="AB79">
            <v>15</v>
          </cell>
          <cell r="AC79">
            <v>979</v>
          </cell>
          <cell r="AD79">
            <v>978</v>
          </cell>
          <cell r="AE79">
            <v>6.5</v>
          </cell>
        </row>
        <row r="80">
          <cell r="T80">
            <v>16</v>
          </cell>
          <cell r="U80">
            <v>4.3</v>
          </cell>
          <cell r="V80">
            <v>2.375</v>
          </cell>
          <cell r="W80">
            <v>8.8987500000000015</v>
          </cell>
          <cell r="X80">
            <v>0.1</v>
          </cell>
          <cell r="AB80">
            <v>16</v>
          </cell>
          <cell r="AC80">
            <v>976</v>
          </cell>
          <cell r="AD80">
            <v>977.2</v>
          </cell>
          <cell r="AE80">
            <v>3.1</v>
          </cell>
        </row>
        <row r="81">
          <cell r="T81">
            <v>17</v>
          </cell>
          <cell r="U81">
            <v>4.5999999999999996</v>
          </cell>
          <cell r="V81">
            <v>3.4249999999999998</v>
          </cell>
          <cell r="W81">
            <v>9.0796614583333355</v>
          </cell>
          <cell r="X81">
            <v>1.7</v>
          </cell>
          <cell r="AB81">
            <v>17</v>
          </cell>
          <cell r="AC81">
            <v>976.8</v>
          </cell>
          <cell r="AD81">
            <v>975.9</v>
          </cell>
          <cell r="AE81">
            <v>0.2</v>
          </cell>
        </row>
        <row r="82">
          <cell r="T82">
            <v>18</v>
          </cell>
          <cell r="U82">
            <v>8.6999999999999993</v>
          </cell>
          <cell r="V82">
            <v>5.75</v>
          </cell>
          <cell r="W82">
            <v>9.256901041666671</v>
          </cell>
          <cell r="X82">
            <v>2.9</v>
          </cell>
          <cell r="AB82">
            <v>18</v>
          </cell>
          <cell r="AC82">
            <v>975.7</v>
          </cell>
          <cell r="AD82">
            <v>975.5</v>
          </cell>
          <cell r="AE82">
            <v>0</v>
          </cell>
        </row>
        <row r="83">
          <cell r="T83">
            <v>19</v>
          </cell>
          <cell r="U83">
            <v>9.3000000000000007</v>
          </cell>
          <cell r="V83">
            <v>6.1499999999999995</v>
          </cell>
          <cell r="W83">
            <v>9.4154947916666689</v>
          </cell>
          <cell r="X83">
            <v>1.1000000000000001</v>
          </cell>
          <cell r="AB83">
            <v>19</v>
          </cell>
          <cell r="AC83">
            <v>975.2</v>
          </cell>
          <cell r="AD83">
            <v>973.5</v>
          </cell>
          <cell r="AE83">
            <v>0.6</v>
          </cell>
        </row>
        <row r="84">
          <cell r="T84">
            <v>20</v>
          </cell>
          <cell r="U84">
            <v>13.5</v>
          </cell>
          <cell r="V84">
            <v>7.15</v>
          </cell>
          <cell r="W84">
            <v>9.5120572916666699</v>
          </cell>
          <cell r="X84">
            <v>1.4</v>
          </cell>
          <cell r="AB84">
            <v>20</v>
          </cell>
          <cell r="AC84">
            <v>972.7</v>
          </cell>
          <cell r="AD84">
            <v>972.7</v>
          </cell>
          <cell r="AE84">
            <v>0.6</v>
          </cell>
        </row>
        <row r="85">
          <cell r="T85">
            <v>21</v>
          </cell>
          <cell r="U85">
            <v>16.399999999999999</v>
          </cell>
          <cell r="V85">
            <v>8.2749999999999986</v>
          </cell>
          <cell r="W85">
            <v>9.6403125000000021</v>
          </cell>
          <cell r="X85">
            <v>-1.1000000000000001</v>
          </cell>
          <cell r="AB85">
            <v>21</v>
          </cell>
          <cell r="AC85">
            <v>972.3</v>
          </cell>
          <cell r="AD85">
            <v>972</v>
          </cell>
          <cell r="AE85">
            <v>0.1</v>
          </cell>
        </row>
        <row r="86">
          <cell r="T86">
            <v>22</v>
          </cell>
          <cell r="U86">
            <v>10.9</v>
          </cell>
          <cell r="V86">
            <v>7.0250000000000004</v>
          </cell>
          <cell r="W86">
            <v>9.803593750000001</v>
          </cell>
          <cell r="X86">
            <v>0.7</v>
          </cell>
          <cell r="AB86">
            <v>22</v>
          </cell>
          <cell r="AC86">
            <v>978.1</v>
          </cell>
          <cell r="AD86">
            <v>973</v>
          </cell>
          <cell r="AE86">
            <v>3.5</v>
          </cell>
        </row>
        <row r="87">
          <cell r="T87">
            <v>23</v>
          </cell>
          <cell r="U87">
            <v>9.5</v>
          </cell>
          <cell r="V87">
            <v>3.3999999999999995</v>
          </cell>
          <cell r="W87">
            <v>10.031666666666668</v>
          </cell>
          <cell r="X87">
            <v>-3.5</v>
          </cell>
          <cell r="AB87">
            <v>23</v>
          </cell>
          <cell r="AC87">
            <v>982.9</v>
          </cell>
          <cell r="AD87">
            <v>980.4</v>
          </cell>
          <cell r="AE87">
            <v>0</v>
          </cell>
        </row>
        <row r="88">
          <cell r="T88">
            <v>24</v>
          </cell>
          <cell r="U88">
            <v>13.4</v>
          </cell>
          <cell r="V88">
            <v>7.5</v>
          </cell>
          <cell r="W88">
            <v>10.231822916666669</v>
          </cell>
          <cell r="X88">
            <v>-5.4</v>
          </cell>
          <cell r="AB88">
            <v>24</v>
          </cell>
          <cell r="AC88">
            <v>982.5</v>
          </cell>
          <cell r="AD88">
            <v>979</v>
          </cell>
          <cell r="AE88">
            <v>0</v>
          </cell>
        </row>
        <row r="89">
          <cell r="T89">
            <v>25</v>
          </cell>
          <cell r="U89">
            <v>9.6999999999999993</v>
          </cell>
          <cell r="V89">
            <v>5.3250000000000002</v>
          </cell>
          <cell r="W89">
            <v>10.4590625</v>
          </cell>
          <cell r="X89">
            <v>1</v>
          </cell>
          <cell r="AB89">
            <v>25</v>
          </cell>
          <cell r="AC89">
            <v>979.4</v>
          </cell>
          <cell r="AD89">
            <v>977.7</v>
          </cell>
          <cell r="AE89">
            <v>0</v>
          </cell>
        </row>
        <row r="90">
          <cell r="T90">
            <v>26</v>
          </cell>
          <cell r="U90">
            <v>10.6</v>
          </cell>
          <cell r="V90">
            <v>5.125</v>
          </cell>
          <cell r="W90">
            <v>10.692161458333333</v>
          </cell>
          <cell r="X90">
            <v>-6.7</v>
          </cell>
          <cell r="AB90">
            <v>26</v>
          </cell>
          <cell r="AC90">
            <v>979.1</v>
          </cell>
          <cell r="AD90">
            <v>973.8</v>
          </cell>
          <cell r="AE90">
            <v>0</v>
          </cell>
        </row>
        <row r="91">
          <cell r="T91">
            <v>27</v>
          </cell>
          <cell r="U91">
            <v>11.4</v>
          </cell>
          <cell r="V91">
            <v>4.8499999999999996</v>
          </cell>
          <cell r="W91">
            <v>10.871510416666666</v>
          </cell>
          <cell r="X91">
            <v>-4.3</v>
          </cell>
          <cell r="AB91">
            <v>27</v>
          </cell>
          <cell r="AC91">
            <v>978.3</v>
          </cell>
          <cell r="AD91">
            <v>970.3</v>
          </cell>
          <cell r="AE91">
            <v>0</v>
          </cell>
        </row>
        <row r="92">
          <cell r="T92">
            <v>28</v>
          </cell>
          <cell r="U92">
            <v>17.600000000000001</v>
          </cell>
          <cell r="V92">
            <v>11.725000000000001</v>
          </cell>
          <cell r="W92">
            <v>11.015182291666665</v>
          </cell>
          <cell r="X92">
            <v>-4.8</v>
          </cell>
          <cell r="AB92">
            <v>28</v>
          </cell>
          <cell r="AC92">
            <v>969.7</v>
          </cell>
          <cell r="AD92">
            <v>962.7</v>
          </cell>
          <cell r="AE92">
            <v>0</v>
          </cell>
        </row>
        <row r="93">
          <cell r="T93">
            <v>29</v>
          </cell>
          <cell r="U93">
            <v>18.8</v>
          </cell>
          <cell r="V93">
            <v>15.025</v>
          </cell>
          <cell r="W93">
            <v>11.182057291666666</v>
          </cell>
          <cell r="X93">
            <v>4</v>
          </cell>
          <cell r="AB93">
            <v>29</v>
          </cell>
          <cell r="AC93">
            <v>965.3</v>
          </cell>
          <cell r="AD93">
            <v>964.3</v>
          </cell>
          <cell r="AE93">
            <v>7.5</v>
          </cell>
        </row>
        <row r="94">
          <cell r="T94">
            <v>30</v>
          </cell>
          <cell r="U94">
            <v>18</v>
          </cell>
          <cell r="V94">
            <v>12.2</v>
          </cell>
          <cell r="W94">
            <v>11.331041666666666</v>
          </cell>
          <cell r="X94">
            <v>8.6</v>
          </cell>
          <cell r="AB94">
            <v>30</v>
          </cell>
          <cell r="AC94">
            <v>969.8</v>
          </cell>
          <cell r="AD94">
            <v>969</v>
          </cell>
          <cell r="AE94">
            <v>4.5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64">
          <cell r="U64" t="str">
            <v>max.t.</v>
          </cell>
          <cell r="V64" t="str">
            <v>prům.t.</v>
          </cell>
          <cell r="W64" t="str">
            <v>normál</v>
          </cell>
          <cell r="X64" t="str">
            <v>př.min.</v>
          </cell>
          <cell r="AC64" t="str">
            <v>tlak max.</v>
          </cell>
          <cell r="AD64" t="str">
            <v xml:space="preserve">tlak min. </v>
          </cell>
          <cell r="AE64" t="str">
            <v>srážky</v>
          </cell>
        </row>
        <row r="65">
          <cell r="T65">
            <v>1</v>
          </cell>
          <cell r="U65">
            <v>12.5</v>
          </cell>
          <cell r="V65">
            <v>9</v>
          </cell>
          <cell r="W65">
            <v>11.490338541666665</v>
          </cell>
          <cell r="X65">
            <v>3.6</v>
          </cell>
          <cell r="AB65">
            <v>1</v>
          </cell>
          <cell r="AC65">
            <v>969.9</v>
          </cell>
          <cell r="AD65">
            <v>969.3</v>
          </cell>
          <cell r="AE65">
            <v>6</v>
          </cell>
        </row>
        <row r="66">
          <cell r="T66">
            <v>2</v>
          </cell>
          <cell r="U66">
            <v>14.1</v>
          </cell>
          <cell r="V66">
            <v>8.9499999999999993</v>
          </cell>
          <cell r="W66">
            <v>11.641927083333332</v>
          </cell>
          <cell r="X66">
            <v>7.1</v>
          </cell>
          <cell r="AB66">
            <v>2</v>
          </cell>
          <cell r="AC66">
            <v>971.9</v>
          </cell>
          <cell r="AD66">
            <v>958.3</v>
          </cell>
          <cell r="AE66">
            <v>0.5</v>
          </cell>
        </row>
        <row r="67">
          <cell r="T67">
            <v>3</v>
          </cell>
          <cell r="U67">
            <v>10.7</v>
          </cell>
          <cell r="V67">
            <v>5.5</v>
          </cell>
          <cell r="W67">
            <v>11.824479166666666</v>
          </cell>
          <cell r="X67">
            <v>-0.4</v>
          </cell>
          <cell r="AB67">
            <v>3</v>
          </cell>
          <cell r="AC67">
            <v>977.4</v>
          </cell>
          <cell r="AD67">
            <v>976</v>
          </cell>
          <cell r="AE67">
            <v>0</v>
          </cell>
        </row>
        <row r="68">
          <cell r="T68">
            <v>4</v>
          </cell>
          <cell r="U68">
            <v>18.3</v>
          </cell>
          <cell r="V68">
            <v>14.2</v>
          </cell>
          <cell r="W68">
            <v>12.032578125000001</v>
          </cell>
          <cell r="X68">
            <v>-3.9</v>
          </cell>
          <cell r="AB68">
            <v>4</v>
          </cell>
          <cell r="AC68">
            <v>973.2</v>
          </cell>
          <cell r="AD68">
            <v>964</v>
          </cell>
          <cell r="AE68">
            <v>0</v>
          </cell>
        </row>
        <row r="69">
          <cell r="T69">
            <v>5</v>
          </cell>
          <cell r="U69">
            <v>18.7</v>
          </cell>
          <cell r="V69">
            <v>9.0499999999999989</v>
          </cell>
          <cell r="W69">
            <v>12.212994791666667</v>
          </cell>
          <cell r="X69">
            <v>6.9</v>
          </cell>
          <cell r="AB69">
            <v>5</v>
          </cell>
          <cell r="AC69">
            <v>966</v>
          </cell>
          <cell r="AD69">
            <v>962.4</v>
          </cell>
          <cell r="AE69">
            <v>4.5</v>
          </cell>
        </row>
        <row r="70">
          <cell r="T70">
            <v>6</v>
          </cell>
          <cell r="U70">
            <v>13.4</v>
          </cell>
          <cell r="V70">
            <v>9.5500000000000007</v>
          </cell>
          <cell r="W70">
            <v>12.403359375000001</v>
          </cell>
          <cell r="X70">
            <v>-3.4</v>
          </cell>
          <cell r="AB70">
            <v>6</v>
          </cell>
          <cell r="AC70">
            <v>970.5</v>
          </cell>
          <cell r="AD70">
            <v>966.7</v>
          </cell>
          <cell r="AE70">
            <v>0.3</v>
          </cell>
        </row>
        <row r="71">
          <cell r="T71">
            <v>7</v>
          </cell>
          <cell r="U71">
            <v>14</v>
          </cell>
          <cell r="V71">
            <v>7.3500000000000014</v>
          </cell>
          <cell r="W71">
            <v>12.605833333333335</v>
          </cell>
          <cell r="X71">
            <v>2.9</v>
          </cell>
          <cell r="AB71">
            <v>7</v>
          </cell>
          <cell r="AC71">
            <v>972.2</v>
          </cell>
          <cell r="AD71">
            <v>963.7</v>
          </cell>
          <cell r="AE71">
            <v>1.8</v>
          </cell>
        </row>
        <row r="72">
          <cell r="T72">
            <v>8</v>
          </cell>
          <cell r="U72">
            <v>13.4</v>
          </cell>
          <cell r="V72">
            <v>9.1</v>
          </cell>
          <cell r="W72">
            <v>12.749244791666669</v>
          </cell>
          <cell r="X72">
            <v>-4</v>
          </cell>
          <cell r="AB72">
            <v>8</v>
          </cell>
          <cell r="AC72">
            <v>978.4</v>
          </cell>
          <cell r="AD72">
            <v>977.6</v>
          </cell>
          <cell r="AE72">
            <v>0</v>
          </cell>
        </row>
        <row r="73">
          <cell r="T73">
            <v>9</v>
          </cell>
          <cell r="U73">
            <v>20</v>
          </cell>
          <cell r="V73">
            <v>16.224999999999998</v>
          </cell>
          <cell r="W73">
            <v>12.874713541666669</v>
          </cell>
          <cell r="X73">
            <v>2.6</v>
          </cell>
          <cell r="AB73">
            <v>9</v>
          </cell>
          <cell r="AC73">
            <v>976.6</v>
          </cell>
          <cell r="AD73">
            <v>974.1</v>
          </cell>
          <cell r="AE73">
            <v>0</v>
          </cell>
        </row>
        <row r="74">
          <cell r="T74">
            <v>10</v>
          </cell>
          <cell r="U74">
            <v>24.9</v>
          </cell>
          <cell r="V74">
            <v>20.525000000000002</v>
          </cell>
          <cell r="W74">
            <v>12.986354166666667</v>
          </cell>
          <cell r="X74">
            <v>11</v>
          </cell>
          <cell r="AB74">
            <v>10</v>
          </cell>
          <cell r="AC74">
            <v>972.3</v>
          </cell>
          <cell r="AD74">
            <v>972.1</v>
          </cell>
          <cell r="AE74">
            <v>0</v>
          </cell>
        </row>
        <row r="75">
          <cell r="T75">
            <v>11</v>
          </cell>
          <cell r="U75">
            <v>27.4</v>
          </cell>
          <cell r="V75">
            <v>23.25</v>
          </cell>
          <cell r="W75">
            <v>13.097109375</v>
          </cell>
          <cell r="X75">
            <v>17.3</v>
          </cell>
          <cell r="AB75">
            <v>11</v>
          </cell>
          <cell r="AC75">
            <v>969.3</v>
          </cell>
          <cell r="AD75">
            <v>967</v>
          </cell>
          <cell r="AE75">
            <v>0</v>
          </cell>
        </row>
        <row r="76">
          <cell r="T76">
            <v>12</v>
          </cell>
          <cell r="U76">
            <v>26.1</v>
          </cell>
          <cell r="V76">
            <v>18.675000000000001</v>
          </cell>
          <cell r="W76">
            <v>13.223255208333333</v>
          </cell>
          <cell r="X76">
            <v>14.4</v>
          </cell>
          <cell r="AB76">
            <v>12</v>
          </cell>
          <cell r="AC76">
            <v>965.1</v>
          </cell>
          <cell r="AD76">
            <v>963.7</v>
          </cell>
          <cell r="AE76">
            <v>4.7</v>
          </cell>
        </row>
        <row r="77">
          <cell r="T77">
            <v>13</v>
          </cell>
          <cell r="U77">
            <v>14.9</v>
          </cell>
          <cell r="V77">
            <v>12.75</v>
          </cell>
          <cell r="W77">
            <v>13.289609375</v>
          </cell>
          <cell r="X77">
            <v>10.9</v>
          </cell>
          <cell r="AB77">
            <v>13</v>
          </cell>
          <cell r="AC77">
            <v>969.9</v>
          </cell>
          <cell r="AD77">
            <v>961.8</v>
          </cell>
          <cell r="AE77">
            <v>12.3</v>
          </cell>
        </row>
        <row r="78">
          <cell r="T78">
            <v>14</v>
          </cell>
          <cell r="U78">
            <v>12.6</v>
          </cell>
          <cell r="V78">
            <v>10.15</v>
          </cell>
          <cell r="W78">
            <v>13.362942708333332</v>
          </cell>
          <cell r="X78">
            <v>10</v>
          </cell>
          <cell r="AB78">
            <v>14</v>
          </cell>
          <cell r="AC78">
            <v>967.7</v>
          </cell>
          <cell r="AD78">
            <v>961.4</v>
          </cell>
          <cell r="AE78">
            <v>2</v>
          </cell>
        </row>
        <row r="79">
          <cell r="T79">
            <v>15</v>
          </cell>
          <cell r="U79">
            <v>17.8</v>
          </cell>
          <cell r="V79">
            <v>12.925000000000001</v>
          </cell>
          <cell r="W79">
            <v>13.428151041666665</v>
          </cell>
          <cell r="X79">
            <v>3</v>
          </cell>
          <cell r="AB79">
            <v>15</v>
          </cell>
          <cell r="AC79">
            <v>968.1</v>
          </cell>
          <cell r="AD79">
            <v>965.8</v>
          </cell>
          <cell r="AE79">
            <v>2.6</v>
          </cell>
        </row>
        <row r="80">
          <cell r="T80">
            <v>16</v>
          </cell>
          <cell r="U80">
            <v>17.2</v>
          </cell>
          <cell r="V80">
            <v>12.525</v>
          </cell>
          <cell r="W80">
            <v>13.497031249999997</v>
          </cell>
          <cell r="X80">
            <v>7.9</v>
          </cell>
          <cell r="AB80">
            <v>16</v>
          </cell>
          <cell r="AC80">
            <v>964.3</v>
          </cell>
          <cell r="AD80">
            <v>963.8</v>
          </cell>
          <cell r="AE80">
            <v>21.8</v>
          </cell>
        </row>
        <row r="81">
          <cell r="T81">
            <v>17</v>
          </cell>
          <cell r="U81">
            <v>14</v>
          </cell>
          <cell r="V81">
            <v>10.225</v>
          </cell>
          <cell r="W81">
            <v>13.549427083333331</v>
          </cell>
          <cell r="X81">
            <v>5.9</v>
          </cell>
          <cell r="AB81">
            <v>17</v>
          </cell>
          <cell r="AC81">
            <v>964.2</v>
          </cell>
          <cell r="AD81">
            <v>963.3</v>
          </cell>
          <cell r="AE81">
            <v>13.2</v>
          </cell>
        </row>
        <row r="82">
          <cell r="T82">
            <v>18</v>
          </cell>
          <cell r="U82">
            <v>16.899999999999999</v>
          </cell>
          <cell r="V82">
            <v>11.175000000000001</v>
          </cell>
          <cell r="W82">
            <v>13.625442708333335</v>
          </cell>
          <cell r="X82">
            <v>8.4</v>
          </cell>
          <cell r="AB82">
            <v>18</v>
          </cell>
          <cell r="AC82">
            <v>970</v>
          </cell>
          <cell r="AD82">
            <v>966.7</v>
          </cell>
          <cell r="AE82">
            <v>0.7</v>
          </cell>
        </row>
        <row r="83">
          <cell r="T83">
            <v>19</v>
          </cell>
          <cell r="U83">
            <v>14.5</v>
          </cell>
          <cell r="V83">
            <v>10.625</v>
          </cell>
          <cell r="W83">
            <v>13.758437500000001</v>
          </cell>
          <cell r="X83">
            <v>1.9</v>
          </cell>
          <cell r="AB83">
            <v>19</v>
          </cell>
          <cell r="AC83">
            <v>972.1</v>
          </cell>
          <cell r="AD83">
            <v>971.2</v>
          </cell>
          <cell r="AE83">
            <v>1.9</v>
          </cell>
        </row>
        <row r="84">
          <cell r="T84">
            <v>20</v>
          </cell>
          <cell r="U84">
            <v>16.2</v>
          </cell>
          <cell r="V84">
            <v>10.775</v>
          </cell>
          <cell r="W84">
            <v>13.886640625</v>
          </cell>
          <cell r="X84">
            <v>5.6</v>
          </cell>
          <cell r="AB84">
            <v>20</v>
          </cell>
          <cell r="AC84">
            <v>976.1</v>
          </cell>
          <cell r="AD84">
            <v>976.1</v>
          </cell>
          <cell r="AE84">
            <v>0</v>
          </cell>
        </row>
        <row r="85">
          <cell r="T85">
            <v>21</v>
          </cell>
          <cell r="U85">
            <v>18.5</v>
          </cell>
          <cell r="V85">
            <v>12.774999999999999</v>
          </cell>
          <cell r="W85">
            <v>14.033776041666668</v>
          </cell>
          <cell r="X85">
            <v>2.8</v>
          </cell>
          <cell r="AB85">
            <v>21</v>
          </cell>
          <cell r="AC85">
            <v>971.4</v>
          </cell>
          <cell r="AD85">
            <v>969.6</v>
          </cell>
          <cell r="AE85">
            <v>2.1</v>
          </cell>
        </row>
        <row r="86">
          <cell r="T86">
            <v>22</v>
          </cell>
          <cell r="U86">
            <v>15.1</v>
          </cell>
          <cell r="V86">
            <v>12.5</v>
          </cell>
          <cell r="W86">
            <v>14.204375000000002</v>
          </cell>
          <cell r="X86">
            <v>6.3</v>
          </cell>
          <cell r="AB86">
            <v>22</v>
          </cell>
          <cell r="AC86">
            <v>971.2</v>
          </cell>
          <cell r="AD86">
            <v>970.6</v>
          </cell>
          <cell r="AE86">
            <v>4.9000000000000004</v>
          </cell>
        </row>
        <row r="87">
          <cell r="T87">
            <v>23</v>
          </cell>
          <cell r="U87">
            <v>15.7</v>
          </cell>
          <cell r="V87">
            <v>10.875</v>
          </cell>
          <cell r="W87">
            <v>14.340234375000001</v>
          </cell>
          <cell r="X87">
            <v>8.1999999999999993</v>
          </cell>
          <cell r="AB87">
            <v>23</v>
          </cell>
          <cell r="AC87">
            <v>977.6</v>
          </cell>
          <cell r="AD87">
            <v>972</v>
          </cell>
          <cell r="AE87">
            <v>1.3</v>
          </cell>
        </row>
        <row r="88">
          <cell r="T88">
            <v>24</v>
          </cell>
          <cell r="U88">
            <v>18.5</v>
          </cell>
          <cell r="V88">
            <v>14.35</v>
          </cell>
          <cell r="W88">
            <v>14.502968750000001</v>
          </cell>
          <cell r="X88">
            <v>0.2</v>
          </cell>
          <cell r="AB88">
            <v>24</v>
          </cell>
          <cell r="AC88">
            <v>980.2</v>
          </cell>
          <cell r="AD88">
            <v>971.2</v>
          </cell>
          <cell r="AE88">
            <v>2.2999999999999998</v>
          </cell>
        </row>
        <row r="89">
          <cell r="T89">
            <v>25</v>
          </cell>
          <cell r="U89">
            <v>14.1</v>
          </cell>
          <cell r="V89">
            <v>10.5</v>
          </cell>
          <cell r="W89">
            <v>14.636848958333335</v>
          </cell>
          <cell r="X89">
            <v>9</v>
          </cell>
          <cell r="AB89">
            <v>25</v>
          </cell>
          <cell r="AC89">
            <v>974.2</v>
          </cell>
          <cell r="AD89">
            <v>971.9</v>
          </cell>
          <cell r="AE89">
            <v>0.9</v>
          </cell>
        </row>
        <row r="90">
          <cell r="T90">
            <v>26</v>
          </cell>
          <cell r="U90">
            <v>18.5</v>
          </cell>
          <cell r="V90">
            <v>14.775</v>
          </cell>
          <cell r="W90">
            <v>14.778802083333336</v>
          </cell>
          <cell r="X90">
            <v>0.9</v>
          </cell>
          <cell r="AB90">
            <v>26</v>
          </cell>
          <cell r="AC90">
            <v>977.9</v>
          </cell>
          <cell r="AD90">
            <v>972.5</v>
          </cell>
          <cell r="AE90">
            <v>0.1</v>
          </cell>
        </row>
        <row r="91">
          <cell r="T91">
            <v>27</v>
          </cell>
          <cell r="U91">
            <v>16.600000000000001</v>
          </cell>
          <cell r="V91">
            <v>11.8</v>
          </cell>
          <cell r="W91">
            <v>14.891119791666668</v>
          </cell>
          <cell r="X91">
            <v>8.3000000000000007</v>
          </cell>
          <cell r="AB91">
            <v>27</v>
          </cell>
          <cell r="AC91">
            <v>976.5</v>
          </cell>
          <cell r="AD91">
            <v>975.5</v>
          </cell>
          <cell r="AE91">
            <v>0</v>
          </cell>
        </row>
        <row r="92">
          <cell r="T92">
            <v>28</v>
          </cell>
          <cell r="U92">
            <v>15.8</v>
          </cell>
          <cell r="V92">
            <v>12</v>
          </cell>
          <cell r="W92">
            <v>15.013541666666667</v>
          </cell>
          <cell r="X92">
            <v>0.9</v>
          </cell>
          <cell r="AB92">
            <v>28</v>
          </cell>
          <cell r="AC92">
            <v>979.3</v>
          </cell>
          <cell r="AD92">
            <v>978.3</v>
          </cell>
          <cell r="AE92">
            <v>0.7</v>
          </cell>
        </row>
        <row r="93">
          <cell r="T93">
            <v>29</v>
          </cell>
          <cell r="U93">
            <v>14.7</v>
          </cell>
          <cell r="V93">
            <v>8.9749999999999996</v>
          </cell>
          <cell r="W93">
            <v>15.136223958333336</v>
          </cell>
          <cell r="X93">
            <v>7.7</v>
          </cell>
          <cell r="AB93">
            <v>29</v>
          </cell>
          <cell r="AC93">
            <v>979.3</v>
          </cell>
          <cell r="AD93">
            <v>978.3</v>
          </cell>
          <cell r="AE93">
            <v>4.7</v>
          </cell>
        </row>
        <row r="94">
          <cell r="T94">
            <v>30</v>
          </cell>
          <cell r="U94">
            <v>13.6</v>
          </cell>
          <cell r="V94">
            <v>8.6999999999999993</v>
          </cell>
          <cell r="W94">
            <v>15.265208333333332</v>
          </cell>
          <cell r="X94">
            <v>6.4</v>
          </cell>
          <cell r="AB94">
            <v>30</v>
          </cell>
          <cell r="AC94">
            <v>981.4</v>
          </cell>
          <cell r="AD94">
            <v>979</v>
          </cell>
          <cell r="AE94">
            <v>2.5</v>
          </cell>
        </row>
        <row r="95">
          <cell r="T95">
            <v>31</v>
          </cell>
          <cell r="U95">
            <v>16.600000000000001</v>
          </cell>
          <cell r="V95">
            <v>10.450000000000001</v>
          </cell>
          <cell r="W95">
            <v>15.403536458333335</v>
          </cell>
          <cell r="X95">
            <v>2</v>
          </cell>
          <cell r="AB95">
            <v>31</v>
          </cell>
          <cell r="AC95">
            <v>979.7</v>
          </cell>
          <cell r="AD95">
            <v>977.8</v>
          </cell>
          <cell r="AE95">
            <v>0</v>
          </cell>
        </row>
      </sheetData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>
        <row r="64">
          <cell r="U64" t="str">
            <v>max.t.</v>
          </cell>
          <cell r="V64" t="str">
            <v>prům.t.</v>
          </cell>
          <cell r="W64" t="str">
            <v>normál</v>
          </cell>
          <cell r="X64" t="str">
            <v>př.min.</v>
          </cell>
          <cell r="AC64" t="str">
            <v>tlak max.</v>
          </cell>
          <cell r="AD64" t="str">
            <v xml:space="preserve">tlak min. </v>
          </cell>
          <cell r="AE64" t="str">
            <v>srážky</v>
          </cell>
        </row>
        <row r="65">
          <cell r="T65">
            <v>1</v>
          </cell>
          <cell r="U65">
            <v>17.7</v>
          </cell>
          <cell r="V65">
            <v>13</v>
          </cell>
          <cell r="W65">
            <v>15.573927083333333</v>
          </cell>
          <cell r="X65">
            <v>-0.6</v>
          </cell>
          <cell r="AB65">
            <v>1</v>
          </cell>
          <cell r="AC65">
            <v>978</v>
          </cell>
          <cell r="AD65">
            <v>976.2</v>
          </cell>
          <cell r="AE65">
            <v>0</v>
          </cell>
        </row>
        <row r="66">
          <cell r="T66">
            <v>2</v>
          </cell>
          <cell r="U66">
            <v>21</v>
          </cell>
          <cell r="V66">
            <v>14.324999999999999</v>
          </cell>
          <cell r="W66">
            <v>15.696374999999998</v>
          </cell>
          <cell r="X66">
            <v>3.5</v>
          </cell>
          <cell r="AB66">
            <v>2</v>
          </cell>
          <cell r="AC66">
            <v>980</v>
          </cell>
          <cell r="AD66">
            <v>978.7</v>
          </cell>
          <cell r="AE66">
            <v>0</v>
          </cell>
        </row>
        <row r="67">
          <cell r="T67">
            <v>3</v>
          </cell>
          <cell r="U67">
            <v>21.9</v>
          </cell>
          <cell r="V67">
            <v>14.4</v>
          </cell>
          <cell r="W67">
            <v>15.815359374999998</v>
          </cell>
          <cell r="X67">
            <v>2</v>
          </cell>
          <cell r="AB67">
            <v>3</v>
          </cell>
          <cell r="AC67">
            <v>982.6</v>
          </cell>
          <cell r="AD67">
            <v>982.4</v>
          </cell>
          <cell r="AE67">
            <v>0</v>
          </cell>
        </row>
        <row r="68">
          <cell r="T68">
            <v>4</v>
          </cell>
          <cell r="U68">
            <v>23.9</v>
          </cell>
          <cell r="V68">
            <v>16.324999999999999</v>
          </cell>
          <cell r="W68">
            <v>15.928406249999998</v>
          </cell>
          <cell r="X68">
            <v>3.3</v>
          </cell>
          <cell r="AB68">
            <v>4</v>
          </cell>
          <cell r="AC68">
            <v>982.9</v>
          </cell>
          <cell r="AD68">
            <v>981.1</v>
          </cell>
          <cell r="AE68">
            <v>0</v>
          </cell>
        </row>
        <row r="69">
          <cell r="T69">
            <v>5</v>
          </cell>
          <cell r="U69">
            <v>25.8</v>
          </cell>
          <cell r="V69">
            <v>18</v>
          </cell>
          <cell r="W69">
            <v>16.028901041666664</v>
          </cell>
          <cell r="X69">
            <v>6.4</v>
          </cell>
          <cell r="AB69">
            <v>5</v>
          </cell>
          <cell r="AC69">
            <v>978.9</v>
          </cell>
          <cell r="AD69">
            <v>977.5</v>
          </cell>
          <cell r="AE69">
            <v>0</v>
          </cell>
        </row>
        <row r="70">
          <cell r="T70">
            <v>6</v>
          </cell>
          <cell r="U70">
            <v>23.6</v>
          </cell>
          <cell r="V70">
            <v>17.149999999999999</v>
          </cell>
          <cell r="W70">
            <v>16.159109375</v>
          </cell>
          <cell r="X70">
            <v>5.6</v>
          </cell>
          <cell r="AB70">
            <v>6</v>
          </cell>
          <cell r="AC70">
            <v>977.5</v>
          </cell>
          <cell r="AD70">
            <v>977.5</v>
          </cell>
          <cell r="AE70">
            <v>0</v>
          </cell>
        </row>
        <row r="71">
          <cell r="T71">
            <v>7</v>
          </cell>
          <cell r="U71">
            <v>24.2</v>
          </cell>
          <cell r="V71">
            <v>17.524999999999999</v>
          </cell>
          <cell r="W71">
            <v>16.26215625</v>
          </cell>
          <cell r="X71">
            <v>6.2</v>
          </cell>
          <cell r="AB71">
            <v>7</v>
          </cell>
          <cell r="AC71">
            <v>978.4</v>
          </cell>
          <cell r="AD71">
            <v>976.9</v>
          </cell>
          <cell r="AE71">
            <v>0</v>
          </cell>
        </row>
        <row r="72">
          <cell r="T72">
            <v>8</v>
          </cell>
          <cell r="U72">
            <v>25.3</v>
          </cell>
          <cell r="V72">
            <v>20.8</v>
          </cell>
          <cell r="W72">
            <v>16.343093749999998</v>
          </cell>
          <cell r="X72">
            <v>7.2</v>
          </cell>
          <cell r="AB72">
            <v>8</v>
          </cell>
          <cell r="AC72">
            <v>977</v>
          </cell>
          <cell r="AD72">
            <v>976.5</v>
          </cell>
          <cell r="AE72">
            <v>0</v>
          </cell>
        </row>
        <row r="73">
          <cell r="T73">
            <v>9</v>
          </cell>
          <cell r="U73">
            <v>23.8</v>
          </cell>
          <cell r="V73">
            <v>17.675000000000001</v>
          </cell>
          <cell r="W73">
            <v>16.428328125</v>
          </cell>
          <cell r="X73">
            <v>7.1</v>
          </cell>
          <cell r="AB73">
            <v>9</v>
          </cell>
          <cell r="AC73">
            <v>978</v>
          </cell>
          <cell r="AD73">
            <v>977.4</v>
          </cell>
          <cell r="AE73">
            <v>0</v>
          </cell>
        </row>
        <row r="74">
          <cell r="T74">
            <v>10</v>
          </cell>
          <cell r="U74">
            <v>23.4</v>
          </cell>
          <cell r="V74">
            <v>16.375</v>
          </cell>
          <cell r="W74">
            <v>16.518562499999998</v>
          </cell>
          <cell r="X74">
            <v>6.2</v>
          </cell>
          <cell r="AB74">
            <v>10</v>
          </cell>
          <cell r="AC74">
            <v>978.1</v>
          </cell>
          <cell r="AD74">
            <v>977.9</v>
          </cell>
          <cell r="AE74">
            <v>0.3</v>
          </cell>
        </row>
        <row r="75">
          <cell r="T75">
            <v>11</v>
          </cell>
          <cell r="U75">
            <v>23.3</v>
          </cell>
          <cell r="V75">
            <v>16.625</v>
          </cell>
          <cell r="W75">
            <v>16.604630208333333</v>
          </cell>
          <cell r="X75">
            <v>7</v>
          </cell>
          <cell r="AB75">
            <v>11</v>
          </cell>
          <cell r="AC75">
            <v>975.1</v>
          </cell>
          <cell r="AD75">
            <v>975</v>
          </cell>
          <cell r="AE75">
            <v>0</v>
          </cell>
        </row>
        <row r="76">
          <cell r="T76">
            <v>12</v>
          </cell>
          <cell r="U76">
            <v>25.1</v>
          </cell>
          <cell r="V76">
            <v>18.25</v>
          </cell>
          <cell r="W76">
            <v>16.710723958333332</v>
          </cell>
          <cell r="X76">
            <v>8.3000000000000007</v>
          </cell>
          <cell r="AB76">
            <v>12</v>
          </cell>
          <cell r="AC76">
            <v>975.1</v>
          </cell>
          <cell r="AD76">
            <v>972.2</v>
          </cell>
          <cell r="AE76">
            <v>3.5</v>
          </cell>
        </row>
        <row r="77">
          <cell r="T77">
            <v>13</v>
          </cell>
          <cell r="U77">
            <v>16.5</v>
          </cell>
          <cell r="V77">
            <v>13.15</v>
          </cell>
          <cell r="W77">
            <v>16.795593749999998</v>
          </cell>
          <cell r="X77">
            <v>9.5</v>
          </cell>
          <cell r="AB77">
            <v>13</v>
          </cell>
          <cell r="AC77">
            <v>981.9</v>
          </cell>
          <cell r="AD77">
            <v>977.8</v>
          </cell>
          <cell r="AE77">
            <v>0</v>
          </cell>
        </row>
        <row r="78">
          <cell r="T78">
            <v>14</v>
          </cell>
          <cell r="U78">
            <v>19.2</v>
          </cell>
          <cell r="V78">
            <v>13.225000000000001</v>
          </cell>
          <cell r="W78">
            <v>16.913354166666664</v>
          </cell>
          <cell r="X78">
            <v>5.8</v>
          </cell>
          <cell r="AB78">
            <v>14</v>
          </cell>
          <cell r="AC78">
            <v>981.9</v>
          </cell>
          <cell r="AD78">
            <v>978.8</v>
          </cell>
          <cell r="AE78">
            <v>0</v>
          </cell>
        </row>
        <row r="79">
          <cell r="T79">
            <v>15</v>
          </cell>
          <cell r="U79">
            <v>24.3</v>
          </cell>
          <cell r="V79">
            <v>16.975000000000001</v>
          </cell>
          <cell r="W79">
            <v>17.014760416666665</v>
          </cell>
          <cell r="X79">
            <v>3</v>
          </cell>
          <cell r="AB79">
            <v>15</v>
          </cell>
          <cell r="AC79">
            <v>978.2</v>
          </cell>
          <cell r="AD79">
            <v>976.3</v>
          </cell>
          <cell r="AE79">
            <v>0</v>
          </cell>
        </row>
        <row r="80">
          <cell r="T80">
            <v>16</v>
          </cell>
          <cell r="U80">
            <v>26.8</v>
          </cell>
          <cell r="V80">
            <v>20.074999999999999</v>
          </cell>
          <cell r="W80">
            <v>17.12564583333333</v>
          </cell>
          <cell r="X80">
            <v>10.8</v>
          </cell>
          <cell r="AB80">
            <v>16</v>
          </cell>
          <cell r="AC80">
            <v>977</v>
          </cell>
          <cell r="AD80">
            <v>976.4</v>
          </cell>
          <cell r="AE80">
            <v>0</v>
          </cell>
        </row>
        <row r="81">
          <cell r="T81">
            <v>17</v>
          </cell>
          <cell r="U81">
            <v>28.5</v>
          </cell>
          <cell r="V81">
            <v>22.425000000000004</v>
          </cell>
          <cell r="W81">
            <v>17.242338541666665</v>
          </cell>
          <cell r="X81">
            <v>9.6999999999999993</v>
          </cell>
          <cell r="AB81">
            <v>17</v>
          </cell>
          <cell r="AC81">
            <v>977.4</v>
          </cell>
          <cell r="AD81">
            <v>976.7</v>
          </cell>
          <cell r="AE81">
            <v>0</v>
          </cell>
        </row>
        <row r="82">
          <cell r="T82">
            <v>18</v>
          </cell>
          <cell r="U82">
            <v>29.8</v>
          </cell>
          <cell r="V82">
            <v>22.825000000000003</v>
          </cell>
          <cell r="W82">
            <v>17.366218749999998</v>
          </cell>
          <cell r="X82">
            <v>12.8</v>
          </cell>
          <cell r="AB82">
            <v>18</v>
          </cell>
          <cell r="AC82">
            <v>977.8</v>
          </cell>
          <cell r="AD82">
            <v>975.8</v>
          </cell>
          <cell r="AE82">
            <v>0</v>
          </cell>
        </row>
        <row r="83">
          <cell r="T83">
            <v>19</v>
          </cell>
          <cell r="U83">
            <v>30.5</v>
          </cell>
          <cell r="V83">
            <v>24.774999999999999</v>
          </cell>
          <cell r="W83">
            <v>17.474968749999999</v>
          </cell>
          <cell r="X83">
            <v>12.4</v>
          </cell>
          <cell r="AB83">
            <v>19</v>
          </cell>
          <cell r="AC83">
            <v>976</v>
          </cell>
          <cell r="AD83">
            <v>973</v>
          </cell>
          <cell r="AE83">
            <v>0</v>
          </cell>
        </row>
        <row r="84">
          <cell r="T84">
            <v>20</v>
          </cell>
          <cell r="U84">
            <v>31.1</v>
          </cell>
          <cell r="V84">
            <v>24.075000000000003</v>
          </cell>
          <cell r="W84">
            <v>17.568015624999994</v>
          </cell>
          <cell r="X84">
            <v>14.4</v>
          </cell>
          <cell r="AB84">
            <v>20</v>
          </cell>
          <cell r="AC84">
            <v>972.1</v>
          </cell>
          <cell r="AD84">
            <v>969</v>
          </cell>
          <cell r="AE84">
            <v>0</v>
          </cell>
        </row>
        <row r="85">
          <cell r="T85">
            <v>21</v>
          </cell>
          <cell r="U85">
            <v>32.6</v>
          </cell>
          <cell r="V85">
            <v>25.35</v>
          </cell>
          <cell r="W85">
            <v>17.646296874999997</v>
          </cell>
          <cell r="X85">
            <v>13.9</v>
          </cell>
          <cell r="AB85">
            <v>21</v>
          </cell>
          <cell r="AC85">
            <v>968.3</v>
          </cell>
          <cell r="AD85">
            <v>967.9</v>
          </cell>
          <cell r="AE85">
            <v>0</v>
          </cell>
        </row>
        <row r="86">
          <cell r="T86">
            <v>22</v>
          </cell>
          <cell r="U86">
            <v>29.1</v>
          </cell>
          <cell r="V86">
            <v>22.475000000000001</v>
          </cell>
          <cell r="W86">
            <v>17.713015624999997</v>
          </cell>
          <cell r="X86">
            <v>15</v>
          </cell>
          <cell r="AB86">
            <v>22</v>
          </cell>
          <cell r="AC86">
            <v>972.5</v>
          </cell>
          <cell r="AD86">
            <v>968.8</v>
          </cell>
          <cell r="AE86">
            <v>9.3000000000000007</v>
          </cell>
        </row>
        <row r="87">
          <cell r="T87">
            <v>23</v>
          </cell>
          <cell r="U87">
            <v>20.9</v>
          </cell>
          <cell r="V87">
            <v>19.325000000000003</v>
          </cell>
          <cell r="W87">
            <v>17.741296874999996</v>
          </cell>
          <cell r="X87">
            <v>17.3</v>
          </cell>
          <cell r="AB87">
            <v>23</v>
          </cell>
          <cell r="AC87">
            <v>977.3</v>
          </cell>
          <cell r="AD87">
            <v>975.4</v>
          </cell>
          <cell r="AE87">
            <v>0</v>
          </cell>
        </row>
        <row r="88">
          <cell r="T88">
            <v>24</v>
          </cell>
          <cell r="U88">
            <v>29.6</v>
          </cell>
          <cell r="V88">
            <v>21.75</v>
          </cell>
          <cell r="W88">
            <v>17.76955208333333</v>
          </cell>
          <cell r="X88">
            <v>18.600000000000001</v>
          </cell>
          <cell r="AB88">
            <v>24</v>
          </cell>
          <cell r="AC88">
            <v>975</v>
          </cell>
          <cell r="AD88">
            <v>973.7</v>
          </cell>
          <cell r="AE88">
            <v>38.799999999999997</v>
          </cell>
        </row>
        <row r="89">
          <cell r="T89">
            <v>25</v>
          </cell>
          <cell r="U89">
            <v>21.4</v>
          </cell>
          <cell r="V89">
            <v>17.850000000000001</v>
          </cell>
          <cell r="W89">
            <v>17.81673958333333</v>
          </cell>
          <cell r="X89">
            <v>14.8</v>
          </cell>
          <cell r="AB89">
            <v>25</v>
          </cell>
          <cell r="AC89">
            <v>976.5</v>
          </cell>
          <cell r="AD89">
            <v>974</v>
          </cell>
          <cell r="AE89">
            <v>0</v>
          </cell>
        </row>
        <row r="90">
          <cell r="T90">
            <v>26</v>
          </cell>
          <cell r="U90">
            <v>22.9</v>
          </cell>
          <cell r="V90">
            <v>18.725000000000001</v>
          </cell>
          <cell r="W90">
            <v>17.843640624999999</v>
          </cell>
          <cell r="X90">
            <v>13.6</v>
          </cell>
          <cell r="AB90">
            <v>26</v>
          </cell>
          <cell r="AC90">
            <v>976.6</v>
          </cell>
          <cell r="AD90">
            <v>976.2</v>
          </cell>
          <cell r="AE90">
            <v>0</v>
          </cell>
        </row>
        <row r="91">
          <cell r="T91">
            <v>27</v>
          </cell>
          <cell r="U91">
            <v>25.4</v>
          </cell>
          <cell r="V91">
            <v>18.375</v>
          </cell>
          <cell r="W91">
            <v>17.863171874999995</v>
          </cell>
          <cell r="X91">
            <v>10.7</v>
          </cell>
          <cell r="AB91">
            <v>27</v>
          </cell>
          <cell r="AC91">
            <v>976.6</v>
          </cell>
          <cell r="AD91">
            <v>975.7</v>
          </cell>
          <cell r="AE91">
            <v>0</v>
          </cell>
        </row>
        <row r="92">
          <cell r="T92">
            <v>28</v>
          </cell>
          <cell r="U92">
            <v>27.7</v>
          </cell>
          <cell r="V92">
            <v>20.75</v>
          </cell>
          <cell r="W92">
            <v>17.879526041666665</v>
          </cell>
          <cell r="X92">
            <v>10.1</v>
          </cell>
          <cell r="AB92">
            <v>28</v>
          </cell>
          <cell r="AC92">
            <v>975.8</v>
          </cell>
          <cell r="AD92">
            <v>974.1</v>
          </cell>
          <cell r="AE92">
            <v>0</v>
          </cell>
        </row>
        <row r="93">
          <cell r="T93">
            <v>29</v>
          </cell>
          <cell r="U93">
            <v>29.1</v>
          </cell>
          <cell r="V93">
            <v>22.4</v>
          </cell>
          <cell r="W93">
            <v>17.892260416666662</v>
          </cell>
          <cell r="X93">
            <v>13.1</v>
          </cell>
          <cell r="AB93">
            <v>29</v>
          </cell>
          <cell r="AC93">
            <v>972.2</v>
          </cell>
          <cell r="AD93">
            <v>967</v>
          </cell>
          <cell r="AE93">
            <v>14.4</v>
          </cell>
        </row>
        <row r="94">
          <cell r="T94">
            <v>30</v>
          </cell>
          <cell r="U94">
            <v>23.4</v>
          </cell>
          <cell r="V94">
            <v>19</v>
          </cell>
          <cell r="W94">
            <v>17.937156249999997</v>
          </cell>
          <cell r="X94">
            <v>14.4</v>
          </cell>
          <cell r="AB94">
            <v>30</v>
          </cell>
          <cell r="AC94">
            <v>969.5</v>
          </cell>
          <cell r="AD94">
            <v>969.4</v>
          </cell>
          <cell r="AE94">
            <v>1.2</v>
          </cell>
        </row>
      </sheetData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>
        <row r="64">
          <cell r="U64" t="str">
            <v>max.t.</v>
          </cell>
          <cell r="V64" t="str">
            <v>prům.t.</v>
          </cell>
          <cell r="W64" t="str">
            <v>normál</v>
          </cell>
          <cell r="X64" t="str">
            <v>př.min.</v>
          </cell>
          <cell r="AC64" t="str">
            <v>tlak max.</v>
          </cell>
          <cell r="AD64" t="str">
            <v xml:space="preserve">tlak min. </v>
          </cell>
          <cell r="AE64" t="str">
            <v>srážky</v>
          </cell>
        </row>
        <row r="65">
          <cell r="T65">
            <v>1</v>
          </cell>
          <cell r="U65">
            <v>22.1</v>
          </cell>
          <cell r="V65">
            <v>15.724999999999998</v>
          </cell>
          <cell r="W65">
            <v>17.987989583333331</v>
          </cell>
          <cell r="X65">
            <v>13.9</v>
          </cell>
          <cell r="AB65">
            <v>1</v>
          </cell>
          <cell r="AC65">
            <v>972.3</v>
          </cell>
          <cell r="AD65">
            <v>970.4</v>
          </cell>
          <cell r="AE65">
            <v>2.5</v>
          </cell>
        </row>
        <row r="66">
          <cell r="T66">
            <v>2</v>
          </cell>
          <cell r="U66">
            <v>20.8</v>
          </cell>
          <cell r="V66">
            <v>16.899999999999999</v>
          </cell>
          <cell r="W66">
            <v>18.043567708333335</v>
          </cell>
          <cell r="X66">
            <v>12.1</v>
          </cell>
          <cell r="AB66">
            <v>2</v>
          </cell>
          <cell r="AC66">
            <v>973.2</v>
          </cell>
          <cell r="AD66">
            <v>973</v>
          </cell>
          <cell r="AE66">
            <v>3.6</v>
          </cell>
        </row>
        <row r="67">
          <cell r="T67">
            <v>3</v>
          </cell>
          <cell r="U67">
            <v>21.6</v>
          </cell>
          <cell r="V67">
            <v>17.45</v>
          </cell>
          <cell r="W67">
            <v>18.083046875000001</v>
          </cell>
          <cell r="X67">
            <v>13.5</v>
          </cell>
          <cell r="AB67">
            <v>3</v>
          </cell>
          <cell r="AC67">
            <v>974.1</v>
          </cell>
          <cell r="AD67">
            <v>972.4</v>
          </cell>
          <cell r="AE67">
            <v>0.6</v>
          </cell>
        </row>
        <row r="68">
          <cell r="T68">
            <v>4</v>
          </cell>
          <cell r="U68">
            <v>25</v>
          </cell>
          <cell r="V68">
            <v>18.5</v>
          </cell>
          <cell r="W68">
            <v>18.179218749999997</v>
          </cell>
          <cell r="X68">
            <v>9.1999999999999993</v>
          </cell>
          <cell r="AB68">
            <v>4</v>
          </cell>
          <cell r="AC68">
            <v>972.3</v>
          </cell>
          <cell r="AD68">
            <v>969</v>
          </cell>
          <cell r="AE68">
            <v>0</v>
          </cell>
        </row>
        <row r="69">
          <cell r="T69">
            <v>5</v>
          </cell>
          <cell r="U69">
            <v>26.2</v>
          </cell>
          <cell r="V69">
            <v>19.724999999999998</v>
          </cell>
          <cell r="W69">
            <v>18.253515625000002</v>
          </cell>
          <cell r="X69">
            <v>10.4</v>
          </cell>
          <cell r="AB69">
            <v>5</v>
          </cell>
          <cell r="AC69">
            <v>971.9</v>
          </cell>
          <cell r="AD69">
            <v>969.5</v>
          </cell>
          <cell r="AE69">
            <v>0</v>
          </cell>
        </row>
        <row r="70">
          <cell r="T70">
            <v>6</v>
          </cell>
          <cell r="U70">
            <v>28.9</v>
          </cell>
          <cell r="V70">
            <v>21.575000000000003</v>
          </cell>
          <cell r="W70">
            <v>18.308567708333332</v>
          </cell>
          <cell r="X70">
            <v>10.4</v>
          </cell>
          <cell r="AB70">
            <v>6</v>
          </cell>
          <cell r="AC70">
            <v>972.9</v>
          </cell>
          <cell r="AD70">
            <v>971.8</v>
          </cell>
          <cell r="AE70">
            <v>0</v>
          </cell>
        </row>
        <row r="71">
          <cell r="T71">
            <v>7</v>
          </cell>
          <cell r="U71">
            <v>30.9</v>
          </cell>
          <cell r="V71">
            <v>23.974999999999998</v>
          </cell>
          <cell r="W71">
            <v>18.3715625</v>
          </cell>
          <cell r="X71">
            <v>14</v>
          </cell>
          <cell r="AB71">
            <v>7</v>
          </cell>
          <cell r="AC71">
            <v>977.5</v>
          </cell>
          <cell r="AD71">
            <v>973.7</v>
          </cell>
          <cell r="AE71">
            <v>0.4</v>
          </cell>
        </row>
        <row r="72">
          <cell r="T72">
            <v>8</v>
          </cell>
          <cell r="U72">
            <v>28.8</v>
          </cell>
          <cell r="V72">
            <v>22.5</v>
          </cell>
          <cell r="W72">
            <v>18.383984374999997</v>
          </cell>
          <cell r="X72">
            <v>15.8</v>
          </cell>
          <cell r="AB72">
            <v>8</v>
          </cell>
          <cell r="AC72">
            <v>978.9</v>
          </cell>
          <cell r="AD72">
            <v>975.5</v>
          </cell>
          <cell r="AE72">
            <v>0</v>
          </cell>
        </row>
        <row r="73">
          <cell r="T73">
            <v>9</v>
          </cell>
          <cell r="U73">
            <v>23</v>
          </cell>
          <cell r="V73">
            <v>19.149999999999999</v>
          </cell>
          <cell r="W73">
            <v>18.425703124999998</v>
          </cell>
          <cell r="X73">
            <v>17.399999999999999</v>
          </cell>
          <cell r="AB73">
            <v>9</v>
          </cell>
          <cell r="AC73">
            <v>976.6</v>
          </cell>
          <cell r="AD73">
            <v>975.7</v>
          </cell>
          <cell r="AE73">
            <v>7</v>
          </cell>
        </row>
        <row r="74">
          <cell r="T74">
            <v>10</v>
          </cell>
          <cell r="U74">
            <v>23.7</v>
          </cell>
          <cell r="V74">
            <v>18.95</v>
          </cell>
          <cell r="W74">
            <v>18.469687499999999</v>
          </cell>
          <cell r="X74">
            <v>11.5</v>
          </cell>
          <cell r="AB74">
            <v>10</v>
          </cell>
          <cell r="AC74">
            <v>978.8</v>
          </cell>
          <cell r="AD74">
            <v>976.3</v>
          </cell>
          <cell r="AE74">
            <v>0</v>
          </cell>
        </row>
        <row r="75">
          <cell r="T75">
            <v>11</v>
          </cell>
          <cell r="U75">
            <v>22.4</v>
          </cell>
          <cell r="V75">
            <v>18.149999999999999</v>
          </cell>
          <cell r="W75">
            <v>18.527161458333332</v>
          </cell>
          <cell r="X75">
            <v>9.9</v>
          </cell>
          <cell r="AB75">
            <v>11</v>
          </cell>
          <cell r="AC75">
            <v>974.6</v>
          </cell>
          <cell r="AD75">
            <v>974.1</v>
          </cell>
          <cell r="AE75">
            <v>9.1</v>
          </cell>
        </row>
        <row r="76">
          <cell r="T76">
            <v>12</v>
          </cell>
          <cell r="U76">
            <v>26.4</v>
          </cell>
          <cell r="V76">
            <v>19.925000000000001</v>
          </cell>
          <cell r="W76">
            <v>18.610677083333332</v>
          </cell>
          <cell r="X76">
            <v>14.6</v>
          </cell>
          <cell r="AB76">
            <v>12</v>
          </cell>
          <cell r="AC76">
            <v>973.6</v>
          </cell>
          <cell r="AD76">
            <v>970.5</v>
          </cell>
          <cell r="AE76">
            <v>0</v>
          </cell>
        </row>
        <row r="77">
          <cell r="T77">
            <v>13</v>
          </cell>
          <cell r="U77">
            <v>30.1</v>
          </cell>
          <cell r="V77">
            <v>25.974999999999998</v>
          </cell>
          <cell r="W77">
            <v>18.698411458333332</v>
          </cell>
          <cell r="X77">
            <v>13.2</v>
          </cell>
          <cell r="AB77">
            <v>13</v>
          </cell>
          <cell r="AC77">
            <v>969.7</v>
          </cell>
          <cell r="AD77">
            <v>968.3</v>
          </cell>
          <cell r="AE77">
            <v>0</v>
          </cell>
        </row>
        <row r="78">
          <cell r="T78">
            <v>14</v>
          </cell>
          <cell r="U78">
            <v>27.7</v>
          </cell>
          <cell r="V78">
            <v>21.475000000000001</v>
          </cell>
          <cell r="W78">
            <v>18.74731770833333</v>
          </cell>
          <cell r="X78">
            <v>18.100000000000001</v>
          </cell>
          <cell r="AB78">
            <v>14</v>
          </cell>
          <cell r="AC78">
            <v>969.4</v>
          </cell>
          <cell r="AD78">
            <v>968.7</v>
          </cell>
          <cell r="AE78">
            <v>25.2</v>
          </cell>
        </row>
        <row r="79">
          <cell r="T79">
            <v>15</v>
          </cell>
          <cell r="U79">
            <v>27.1</v>
          </cell>
          <cell r="V79">
            <v>20.149999999999999</v>
          </cell>
          <cell r="W79">
            <v>18.798411458333334</v>
          </cell>
          <cell r="X79">
            <v>14.5</v>
          </cell>
          <cell r="AB79">
            <v>15</v>
          </cell>
          <cell r="AC79">
            <v>971.5</v>
          </cell>
          <cell r="AD79">
            <v>970.5</v>
          </cell>
          <cell r="AE79">
            <v>0.1</v>
          </cell>
        </row>
        <row r="80">
          <cell r="T80">
            <v>16</v>
          </cell>
          <cell r="U80">
            <v>27.6</v>
          </cell>
          <cell r="V80">
            <v>21.524999999999999</v>
          </cell>
          <cell r="W80">
            <v>18.836249999999996</v>
          </cell>
          <cell r="X80">
            <v>12.6</v>
          </cell>
          <cell r="AB80">
            <v>16</v>
          </cell>
          <cell r="AC80">
            <v>973.3</v>
          </cell>
          <cell r="AD80">
            <v>973.3</v>
          </cell>
          <cell r="AE80">
            <v>0</v>
          </cell>
        </row>
        <row r="81">
          <cell r="T81">
            <v>17</v>
          </cell>
          <cell r="U81">
            <v>26.2</v>
          </cell>
          <cell r="V81">
            <v>21.675000000000001</v>
          </cell>
          <cell r="W81">
            <v>18.884817708333333</v>
          </cell>
          <cell r="X81">
            <v>17.399999999999999</v>
          </cell>
          <cell r="AB81">
            <v>17</v>
          </cell>
          <cell r="AC81">
            <v>973.8</v>
          </cell>
          <cell r="AD81">
            <v>972.5</v>
          </cell>
          <cell r="AE81">
            <v>0</v>
          </cell>
        </row>
        <row r="82">
          <cell r="T82">
            <v>18</v>
          </cell>
          <cell r="U82">
            <v>24.9</v>
          </cell>
          <cell r="V82">
            <v>21.700000000000003</v>
          </cell>
          <cell r="W82">
            <v>18.958723958333334</v>
          </cell>
          <cell r="X82">
            <v>18.2</v>
          </cell>
          <cell r="AB82">
            <v>18</v>
          </cell>
          <cell r="AC82">
            <v>974</v>
          </cell>
          <cell r="AD82">
            <v>973</v>
          </cell>
          <cell r="AE82">
            <v>0</v>
          </cell>
        </row>
        <row r="83">
          <cell r="T83">
            <v>19</v>
          </cell>
          <cell r="U83">
            <v>25</v>
          </cell>
          <cell r="V83">
            <v>19.25</v>
          </cell>
          <cell r="W83">
            <v>19.008828125000001</v>
          </cell>
          <cell r="X83">
            <v>16.7</v>
          </cell>
          <cell r="AB83">
            <v>19</v>
          </cell>
          <cell r="AC83">
            <v>974.9</v>
          </cell>
          <cell r="AD83">
            <v>974.4</v>
          </cell>
          <cell r="AE83">
            <v>0</v>
          </cell>
        </row>
        <row r="84">
          <cell r="T84">
            <v>20</v>
          </cell>
          <cell r="U84">
            <v>21</v>
          </cell>
          <cell r="V84">
            <v>16.350000000000001</v>
          </cell>
          <cell r="W84">
            <v>19.025546875000003</v>
          </cell>
          <cell r="X84">
            <v>13.5</v>
          </cell>
          <cell r="AB84">
            <v>20</v>
          </cell>
          <cell r="AC84">
            <v>976.6</v>
          </cell>
          <cell r="AD84">
            <v>975.2</v>
          </cell>
          <cell r="AE84">
            <v>0</v>
          </cell>
        </row>
        <row r="85">
          <cell r="T85">
            <v>21</v>
          </cell>
          <cell r="U85">
            <v>22.8</v>
          </cell>
          <cell r="V85">
            <v>16.450000000000003</v>
          </cell>
          <cell r="W85">
            <v>19.020963541666671</v>
          </cell>
          <cell r="X85">
            <v>8</v>
          </cell>
          <cell r="AB85">
            <v>21</v>
          </cell>
          <cell r="AC85">
            <v>979.9</v>
          </cell>
          <cell r="AD85">
            <v>979</v>
          </cell>
          <cell r="AE85">
            <v>0</v>
          </cell>
        </row>
        <row r="86">
          <cell r="T86">
            <v>22</v>
          </cell>
          <cell r="U86">
            <v>23.3</v>
          </cell>
          <cell r="V86">
            <v>17.05</v>
          </cell>
          <cell r="W86">
            <v>19.01388020833333</v>
          </cell>
          <cell r="X86">
            <v>7.6</v>
          </cell>
          <cell r="AB86">
            <v>22</v>
          </cell>
          <cell r="AC86">
            <v>980.7</v>
          </cell>
          <cell r="AD86">
            <v>977.7</v>
          </cell>
          <cell r="AE86">
            <v>0</v>
          </cell>
        </row>
        <row r="87">
          <cell r="T87">
            <v>23</v>
          </cell>
          <cell r="U87">
            <v>24.6</v>
          </cell>
          <cell r="V87">
            <v>17.474999999999998</v>
          </cell>
          <cell r="W87">
            <v>19.04434895833333</v>
          </cell>
          <cell r="X87">
            <v>7.7</v>
          </cell>
          <cell r="AB87">
            <v>23</v>
          </cell>
          <cell r="AC87">
            <v>976.8</v>
          </cell>
          <cell r="AD87">
            <v>974.8</v>
          </cell>
          <cell r="AE87">
            <v>0</v>
          </cell>
        </row>
        <row r="88">
          <cell r="T88">
            <v>24</v>
          </cell>
          <cell r="U88">
            <v>27.9</v>
          </cell>
          <cell r="V88">
            <v>19.7</v>
          </cell>
          <cell r="W88">
            <v>19.087760416666661</v>
          </cell>
          <cell r="X88">
            <v>8.4</v>
          </cell>
          <cell r="AB88">
            <v>24</v>
          </cell>
          <cell r="AC88">
            <v>973.7</v>
          </cell>
          <cell r="AD88">
            <v>972</v>
          </cell>
          <cell r="AE88">
            <v>0</v>
          </cell>
        </row>
        <row r="89">
          <cell r="T89">
            <v>25</v>
          </cell>
          <cell r="U89">
            <v>25.5</v>
          </cell>
          <cell r="V89">
            <v>20.675000000000001</v>
          </cell>
          <cell r="W89">
            <v>19.127656249999998</v>
          </cell>
          <cell r="X89">
            <v>14.5</v>
          </cell>
          <cell r="AB89">
            <v>25</v>
          </cell>
          <cell r="AC89">
            <v>971.6</v>
          </cell>
          <cell r="AD89">
            <v>969.7</v>
          </cell>
          <cell r="AE89">
            <v>15.2</v>
          </cell>
        </row>
        <row r="90">
          <cell r="T90">
            <v>26</v>
          </cell>
          <cell r="U90">
            <v>28.5</v>
          </cell>
          <cell r="V90">
            <v>21.6</v>
          </cell>
          <cell r="W90">
            <v>19.166067708333337</v>
          </cell>
          <cell r="X90">
            <v>15</v>
          </cell>
          <cell r="AB90">
            <v>26</v>
          </cell>
          <cell r="AC90">
            <v>974.1</v>
          </cell>
          <cell r="AD90">
            <v>971.4</v>
          </cell>
          <cell r="AE90">
            <v>3.7</v>
          </cell>
        </row>
        <row r="91">
          <cell r="T91">
            <v>27</v>
          </cell>
          <cell r="U91">
            <v>28.5</v>
          </cell>
          <cell r="V91">
            <v>21.9</v>
          </cell>
          <cell r="W91">
            <v>19.152604166666666</v>
          </cell>
          <cell r="X91">
            <v>17.399999999999999</v>
          </cell>
          <cell r="AB91">
            <v>27</v>
          </cell>
          <cell r="AC91">
            <v>975.1</v>
          </cell>
          <cell r="AD91">
            <v>973.3</v>
          </cell>
          <cell r="AE91">
            <v>0</v>
          </cell>
        </row>
        <row r="92">
          <cell r="T92">
            <v>28</v>
          </cell>
          <cell r="U92">
            <v>30.6</v>
          </cell>
          <cell r="V92">
            <v>23.1</v>
          </cell>
          <cell r="W92">
            <v>19.162109375000004</v>
          </cell>
          <cell r="X92">
            <v>14.9</v>
          </cell>
          <cell r="AB92">
            <v>28</v>
          </cell>
          <cell r="AC92">
            <v>971.5</v>
          </cell>
          <cell r="AD92">
            <v>971.3</v>
          </cell>
          <cell r="AE92">
            <v>2.7</v>
          </cell>
        </row>
        <row r="93">
          <cell r="T93">
            <v>29</v>
          </cell>
          <cell r="U93">
            <v>26.3</v>
          </cell>
          <cell r="V93">
            <v>19.375</v>
          </cell>
          <cell r="W93">
            <v>19.16807291666667</v>
          </cell>
          <cell r="X93">
            <v>15.5</v>
          </cell>
          <cell r="AB93">
            <v>29</v>
          </cell>
          <cell r="AC93">
            <v>973.59720000000004</v>
          </cell>
          <cell r="AD93">
            <v>972</v>
          </cell>
          <cell r="AE93">
            <v>0</v>
          </cell>
        </row>
        <row r="94">
          <cell r="T94">
            <v>30</v>
          </cell>
          <cell r="U94">
            <v>28.5</v>
          </cell>
          <cell r="V94">
            <v>20.774999999999999</v>
          </cell>
          <cell r="W94">
            <v>19.157864583333335</v>
          </cell>
          <cell r="X94">
            <v>12.3</v>
          </cell>
          <cell r="AB94">
            <v>30</v>
          </cell>
          <cell r="AC94">
            <v>973</v>
          </cell>
          <cell r="AD94">
            <v>969.6</v>
          </cell>
          <cell r="AE94">
            <v>0</v>
          </cell>
        </row>
        <row r="95">
          <cell r="T95">
            <v>31</v>
          </cell>
          <cell r="U95">
            <v>27.1</v>
          </cell>
          <cell r="V95">
            <v>20.774999999999999</v>
          </cell>
          <cell r="W95">
            <v>19.145677083333336</v>
          </cell>
          <cell r="X95">
            <v>14.2</v>
          </cell>
          <cell r="AB95">
            <v>31</v>
          </cell>
          <cell r="AC95">
            <v>969</v>
          </cell>
          <cell r="AD95">
            <v>968.2</v>
          </cell>
          <cell r="AE95">
            <v>0.7</v>
          </cell>
        </row>
      </sheetData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>
        <row r="64">
          <cell r="U64" t="str">
            <v>max.t.</v>
          </cell>
          <cell r="V64" t="str">
            <v>prům.t.</v>
          </cell>
          <cell r="W64" t="str">
            <v>normál</v>
          </cell>
          <cell r="X64" t="str">
            <v>př.min.</v>
          </cell>
          <cell r="AC64" t="str">
            <v>tlak max.</v>
          </cell>
          <cell r="AD64" t="str">
            <v xml:space="preserve">tlak min. </v>
          </cell>
          <cell r="AE64" t="str">
            <v>srážky</v>
          </cell>
        </row>
        <row r="65">
          <cell r="T65">
            <v>1</v>
          </cell>
          <cell r="U65">
            <v>23.4</v>
          </cell>
          <cell r="V65">
            <v>17.525000000000002</v>
          </cell>
          <cell r="W65">
            <v>19.138984375000003</v>
          </cell>
          <cell r="X65">
            <v>14</v>
          </cell>
          <cell r="AB65">
            <v>1</v>
          </cell>
          <cell r="AC65">
            <v>967.5</v>
          </cell>
          <cell r="AD65">
            <v>966.5</v>
          </cell>
          <cell r="AE65">
            <v>42.2</v>
          </cell>
        </row>
        <row r="66">
          <cell r="T66">
            <v>2</v>
          </cell>
          <cell r="U66">
            <v>22.6</v>
          </cell>
          <cell r="V66">
            <v>15.65</v>
          </cell>
          <cell r="W66">
            <v>19.154973958333336</v>
          </cell>
          <cell r="X66">
            <v>13.4</v>
          </cell>
          <cell r="AB66">
            <v>2</v>
          </cell>
          <cell r="AC66">
            <v>973.6</v>
          </cell>
          <cell r="AD66">
            <v>970.6</v>
          </cell>
          <cell r="AE66">
            <v>0.9</v>
          </cell>
        </row>
        <row r="67">
          <cell r="T67">
            <v>3</v>
          </cell>
          <cell r="U67">
            <v>24.2</v>
          </cell>
          <cell r="V67">
            <v>17.524999999999999</v>
          </cell>
          <cell r="W67">
            <v>19.173072916666669</v>
          </cell>
          <cell r="X67">
            <v>8.4</v>
          </cell>
          <cell r="AB67">
            <v>3</v>
          </cell>
          <cell r="AC67">
            <v>974.5</v>
          </cell>
          <cell r="AD67">
            <v>972.5</v>
          </cell>
          <cell r="AE67">
            <v>5.8</v>
          </cell>
        </row>
        <row r="68">
          <cell r="T68">
            <v>4</v>
          </cell>
          <cell r="U68">
            <v>22.7</v>
          </cell>
          <cell r="V68">
            <v>17.024999999999999</v>
          </cell>
          <cell r="W68">
            <v>19.179713541666668</v>
          </cell>
          <cell r="X68">
            <v>11.9</v>
          </cell>
          <cell r="AB68">
            <v>4</v>
          </cell>
          <cell r="AC68">
            <v>973.1</v>
          </cell>
          <cell r="AD68">
            <v>972.3</v>
          </cell>
          <cell r="AE68">
            <v>19.2</v>
          </cell>
        </row>
        <row r="69">
          <cell r="T69">
            <v>5</v>
          </cell>
          <cell r="U69">
            <v>17</v>
          </cell>
          <cell r="V69">
            <v>14.875</v>
          </cell>
          <cell r="W69">
            <v>19.154427083333335</v>
          </cell>
          <cell r="X69">
            <v>14</v>
          </cell>
          <cell r="AB69">
            <v>5</v>
          </cell>
          <cell r="AC69">
            <v>964.2</v>
          </cell>
          <cell r="AD69">
            <v>962.6</v>
          </cell>
          <cell r="AE69">
            <v>29</v>
          </cell>
        </row>
        <row r="70">
          <cell r="T70">
            <v>6</v>
          </cell>
          <cell r="U70">
            <v>20.5</v>
          </cell>
          <cell r="V70">
            <v>14.725000000000001</v>
          </cell>
          <cell r="W70">
            <v>19.105729166666666</v>
          </cell>
          <cell r="X70">
            <v>12.6</v>
          </cell>
          <cell r="AB70">
            <v>6</v>
          </cell>
          <cell r="AC70">
            <v>966.6</v>
          </cell>
          <cell r="AD70">
            <v>964.6</v>
          </cell>
          <cell r="AE70">
            <v>0</v>
          </cell>
        </row>
        <row r="71">
          <cell r="T71">
            <v>7</v>
          </cell>
          <cell r="U71">
            <v>25.8</v>
          </cell>
          <cell r="V71">
            <v>22.225000000000001</v>
          </cell>
          <cell r="W71">
            <v>19.058020833333334</v>
          </cell>
          <cell r="X71">
            <v>10.8</v>
          </cell>
          <cell r="AB71">
            <v>7</v>
          </cell>
          <cell r="AC71">
            <v>968.1</v>
          </cell>
          <cell r="AD71">
            <v>966.2</v>
          </cell>
          <cell r="AE71">
            <v>1.1000000000000001</v>
          </cell>
        </row>
        <row r="72">
          <cell r="T72">
            <v>8</v>
          </cell>
          <cell r="U72">
            <v>24.5</v>
          </cell>
          <cell r="V72">
            <v>17.824999999999999</v>
          </cell>
          <cell r="W72">
            <v>19.004531249999999</v>
          </cell>
          <cell r="X72">
            <v>15.3</v>
          </cell>
          <cell r="AB72">
            <v>8</v>
          </cell>
          <cell r="AC72">
            <v>975</v>
          </cell>
          <cell r="AD72">
            <v>971.6</v>
          </cell>
          <cell r="AE72">
            <v>10</v>
          </cell>
        </row>
        <row r="73">
          <cell r="T73">
            <v>9</v>
          </cell>
          <cell r="U73">
            <v>24.6</v>
          </cell>
          <cell r="V73">
            <v>17.25</v>
          </cell>
          <cell r="W73">
            <v>18.987812499999997</v>
          </cell>
          <cell r="X73">
            <v>9.3000000000000007</v>
          </cell>
          <cell r="AB73">
            <v>9</v>
          </cell>
          <cell r="AC73">
            <v>979.3</v>
          </cell>
          <cell r="AD73">
            <v>978.1</v>
          </cell>
          <cell r="AE73">
            <v>0</v>
          </cell>
        </row>
        <row r="74">
          <cell r="T74">
            <v>10</v>
          </cell>
          <cell r="U74">
            <v>27.1</v>
          </cell>
          <cell r="V74">
            <v>20.425000000000001</v>
          </cell>
          <cell r="W74">
            <v>18.929010416666667</v>
          </cell>
          <cell r="X74">
            <v>11.2</v>
          </cell>
          <cell r="AB74">
            <v>10</v>
          </cell>
          <cell r="AC74">
            <v>978.1</v>
          </cell>
          <cell r="AD74">
            <v>975.1</v>
          </cell>
          <cell r="AE74">
            <v>8.8000000000000007</v>
          </cell>
        </row>
        <row r="75">
          <cell r="T75">
            <v>11</v>
          </cell>
          <cell r="U75">
            <v>25.4</v>
          </cell>
          <cell r="V75">
            <v>18.375</v>
          </cell>
          <cell r="W75">
            <v>18.887552083333333</v>
          </cell>
          <cell r="X75">
            <v>10.9</v>
          </cell>
          <cell r="AB75">
            <v>11</v>
          </cell>
          <cell r="AC75">
            <v>979</v>
          </cell>
          <cell r="AD75">
            <v>976.9</v>
          </cell>
          <cell r="AE75">
            <v>0</v>
          </cell>
        </row>
        <row r="76">
          <cell r="T76">
            <v>12</v>
          </cell>
          <cell r="U76">
            <v>24.4</v>
          </cell>
          <cell r="V76">
            <v>17.574999999999999</v>
          </cell>
          <cell r="W76">
            <v>18.833854166666669</v>
          </cell>
          <cell r="X76">
            <v>8.9</v>
          </cell>
          <cell r="AB76">
            <v>12</v>
          </cell>
          <cell r="AC76">
            <v>981</v>
          </cell>
          <cell r="AD76">
            <v>980.5</v>
          </cell>
          <cell r="AE76">
            <v>0</v>
          </cell>
        </row>
        <row r="77">
          <cell r="T77">
            <v>13</v>
          </cell>
          <cell r="U77">
            <v>27.9</v>
          </cell>
          <cell r="V77">
            <v>20.675000000000001</v>
          </cell>
          <cell r="W77">
            <v>18.763281250000002</v>
          </cell>
          <cell r="X77">
            <v>9.4</v>
          </cell>
          <cell r="AB77">
            <v>13</v>
          </cell>
          <cell r="AC77">
            <v>980.2</v>
          </cell>
          <cell r="AD77">
            <v>979.8</v>
          </cell>
          <cell r="AE77">
            <v>0</v>
          </cell>
        </row>
        <row r="78">
          <cell r="T78">
            <v>14</v>
          </cell>
          <cell r="U78">
            <v>29.2</v>
          </cell>
          <cell r="V78">
            <v>22.375</v>
          </cell>
          <cell r="W78">
            <v>18.652291666666667</v>
          </cell>
          <cell r="X78">
            <v>15.4</v>
          </cell>
          <cell r="AB78">
            <v>14</v>
          </cell>
          <cell r="AC78">
            <v>979.6</v>
          </cell>
          <cell r="AD78">
            <v>971.1</v>
          </cell>
          <cell r="AE78">
            <v>0</v>
          </cell>
        </row>
        <row r="79">
          <cell r="T79">
            <v>15</v>
          </cell>
          <cell r="U79">
            <v>30.3</v>
          </cell>
          <cell r="V79">
            <v>22.449999999999996</v>
          </cell>
          <cell r="W79">
            <v>18.542864583333333</v>
          </cell>
          <cell r="X79">
            <v>14</v>
          </cell>
          <cell r="AB79">
            <v>15</v>
          </cell>
          <cell r="AC79">
            <v>975.1</v>
          </cell>
          <cell r="AD79">
            <v>972</v>
          </cell>
          <cell r="AE79">
            <v>0</v>
          </cell>
        </row>
        <row r="80">
          <cell r="T80">
            <v>16</v>
          </cell>
          <cell r="U80">
            <v>28.4</v>
          </cell>
          <cell r="V80">
            <v>21.75</v>
          </cell>
          <cell r="W80">
            <v>18.41544270833333</v>
          </cell>
          <cell r="X80">
            <v>16.7</v>
          </cell>
          <cell r="AB80">
            <v>16</v>
          </cell>
          <cell r="AC80">
            <v>970.2</v>
          </cell>
          <cell r="AD80">
            <v>967.5</v>
          </cell>
          <cell r="AE80">
            <v>20.5</v>
          </cell>
        </row>
        <row r="81">
          <cell r="T81">
            <v>17</v>
          </cell>
          <cell r="U81">
            <v>18.7</v>
          </cell>
          <cell r="V81">
            <v>12.65</v>
          </cell>
          <cell r="W81">
            <v>18.264244791666666</v>
          </cell>
          <cell r="X81">
            <v>10.9</v>
          </cell>
          <cell r="AB81">
            <v>17</v>
          </cell>
          <cell r="AC81">
            <v>975.5</v>
          </cell>
          <cell r="AD81">
            <v>972.5</v>
          </cell>
          <cell r="AE81">
            <v>0.7</v>
          </cell>
        </row>
        <row r="82">
          <cell r="T82">
            <v>18</v>
          </cell>
          <cell r="U82">
            <v>19.399999999999999</v>
          </cell>
          <cell r="V82">
            <v>15.2</v>
          </cell>
          <cell r="W82">
            <v>18.100104166666664</v>
          </cell>
          <cell r="X82">
            <v>7.6</v>
          </cell>
          <cell r="AB82">
            <v>18</v>
          </cell>
          <cell r="AC82">
            <v>974.8</v>
          </cell>
          <cell r="AD82">
            <v>973.8</v>
          </cell>
          <cell r="AE82">
            <v>0</v>
          </cell>
        </row>
        <row r="83">
          <cell r="T83">
            <v>19</v>
          </cell>
          <cell r="U83">
            <v>21.9</v>
          </cell>
          <cell r="V83">
            <v>16.125</v>
          </cell>
          <cell r="W83">
            <v>17.935677083333335</v>
          </cell>
          <cell r="X83">
            <v>8.8000000000000007</v>
          </cell>
          <cell r="AB83">
            <v>19</v>
          </cell>
          <cell r="AC83">
            <v>974.1</v>
          </cell>
          <cell r="AD83">
            <v>973.6</v>
          </cell>
          <cell r="AE83">
            <v>0</v>
          </cell>
        </row>
        <row r="84">
          <cell r="T84">
            <v>20</v>
          </cell>
          <cell r="U84">
            <v>23.3</v>
          </cell>
          <cell r="V84">
            <v>18.400000000000002</v>
          </cell>
          <cell r="W84">
            <v>17.774609375000001</v>
          </cell>
          <cell r="X84">
            <v>13.7</v>
          </cell>
          <cell r="AB84">
            <v>20</v>
          </cell>
          <cell r="AC84">
            <v>976.6</v>
          </cell>
          <cell r="AD84">
            <v>975.2</v>
          </cell>
          <cell r="AE84">
            <v>0</v>
          </cell>
        </row>
        <row r="85">
          <cell r="T85">
            <v>21</v>
          </cell>
          <cell r="U85">
            <v>23.6</v>
          </cell>
          <cell r="V85">
            <v>16.600000000000001</v>
          </cell>
          <cell r="W85">
            <v>17.638255208333334</v>
          </cell>
          <cell r="X85">
            <v>9.3000000000000007</v>
          </cell>
          <cell r="AB85">
            <v>21</v>
          </cell>
          <cell r="AC85">
            <v>978.5</v>
          </cell>
          <cell r="AD85">
            <v>977.2</v>
          </cell>
          <cell r="AE85">
            <v>0</v>
          </cell>
        </row>
        <row r="86">
          <cell r="T86">
            <v>22</v>
          </cell>
          <cell r="U86">
            <v>26.2</v>
          </cell>
          <cell r="V86">
            <v>19.299999999999997</v>
          </cell>
          <cell r="W86">
            <v>17.480546875000002</v>
          </cell>
          <cell r="X86">
            <v>9</v>
          </cell>
          <cell r="AB86">
            <v>22</v>
          </cell>
          <cell r="AC86">
            <v>976.9</v>
          </cell>
          <cell r="AD86">
            <v>975.3</v>
          </cell>
          <cell r="AE86">
            <v>6.1</v>
          </cell>
        </row>
        <row r="87">
          <cell r="T87">
            <v>23</v>
          </cell>
          <cell r="U87">
            <v>21.6</v>
          </cell>
          <cell r="V87">
            <v>16.3</v>
          </cell>
          <cell r="W87">
            <v>17.333411458333334</v>
          </cell>
          <cell r="X87">
            <v>14.1</v>
          </cell>
          <cell r="AB87">
            <v>23</v>
          </cell>
          <cell r="AC87">
            <v>975.3</v>
          </cell>
          <cell r="AD87">
            <v>974.8</v>
          </cell>
          <cell r="AE87">
            <v>2.5</v>
          </cell>
        </row>
        <row r="88">
          <cell r="T88">
            <v>24</v>
          </cell>
          <cell r="U88">
            <v>18.3</v>
          </cell>
          <cell r="V88">
            <v>13.100000000000001</v>
          </cell>
          <cell r="W88">
            <v>17.179713541666665</v>
          </cell>
          <cell r="X88">
            <v>11.8</v>
          </cell>
          <cell r="AB88">
            <v>24</v>
          </cell>
          <cell r="AC88">
            <v>981.4</v>
          </cell>
          <cell r="AD88">
            <v>974.8</v>
          </cell>
          <cell r="AE88">
            <v>2.9</v>
          </cell>
        </row>
        <row r="89">
          <cell r="T89">
            <v>25</v>
          </cell>
          <cell r="U89">
            <v>17.399999999999999</v>
          </cell>
          <cell r="V89">
            <v>11.475000000000001</v>
          </cell>
          <cell r="W89">
            <v>17.019713541666665</v>
          </cell>
          <cell r="X89">
            <v>7.4</v>
          </cell>
          <cell r="AB89">
            <v>25</v>
          </cell>
          <cell r="AC89">
            <v>979</v>
          </cell>
          <cell r="AD89">
            <v>973.1</v>
          </cell>
          <cell r="AE89">
            <v>0.2</v>
          </cell>
        </row>
        <row r="90">
          <cell r="T90">
            <v>26</v>
          </cell>
          <cell r="U90">
            <v>16.2</v>
          </cell>
          <cell r="V90">
            <v>12.200000000000001</v>
          </cell>
          <cell r="W90">
            <v>16.882760416666667</v>
          </cell>
          <cell r="X90">
            <v>4.9000000000000004</v>
          </cell>
          <cell r="AB90">
            <v>26</v>
          </cell>
          <cell r="AC90">
            <v>967.9</v>
          </cell>
          <cell r="AD90">
            <v>967.5</v>
          </cell>
          <cell r="AE90">
            <v>4.5</v>
          </cell>
        </row>
        <row r="91">
          <cell r="T91">
            <v>27</v>
          </cell>
          <cell r="U91">
            <v>17.3</v>
          </cell>
          <cell r="V91">
            <v>11.8</v>
          </cell>
          <cell r="W91">
            <v>16.761536458333328</v>
          </cell>
          <cell r="X91">
            <v>6.9</v>
          </cell>
          <cell r="AB91">
            <v>27</v>
          </cell>
          <cell r="AC91">
            <v>971.8</v>
          </cell>
          <cell r="AD91">
            <v>969.1</v>
          </cell>
          <cell r="AE91">
            <v>3.1</v>
          </cell>
        </row>
        <row r="92">
          <cell r="T92">
            <v>28</v>
          </cell>
          <cell r="U92">
            <v>18.899999999999999</v>
          </cell>
          <cell r="V92">
            <v>13.05</v>
          </cell>
          <cell r="W92">
            <v>16.652447916666667</v>
          </cell>
          <cell r="X92">
            <v>5.2</v>
          </cell>
          <cell r="AB92">
            <v>28</v>
          </cell>
          <cell r="AC92">
            <v>972.8</v>
          </cell>
          <cell r="AD92">
            <v>972.4</v>
          </cell>
          <cell r="AE92">
            <v>0.1</v>
          </cell>
        </row>
        <row r="93">
          <cell r="T93">
            <v>29</v>
          </cell>
          <cell r="U93">
            <v>17.3</v>
          </cell>
          <cell r="V93">
            <v>12.05</v>
          </cell>
          <cell r="W93">
            <v>16.531562500000003</v>
          </cell>
          <cell r="X93">
            <v>8.6999999999999993</v>
          </cell>
          <cell r="AB93">
            <v>29</v>
          </cell>
          <cell r="AC93">
            <v>971.6</v>
          </cell>
          <cell r="AD93">
            <v>971.4</v>
          </cell>
          <cell r="AE93">
            <v>1.2</v>
          </cell>
        </row>
        <row r="94">
          <cell r="T94">
            <v>30</v>
          </cell>
          <cell r="U94">
            <v>16.600000000000001</v>
          </cell>
          <cell r="V94">
            <v>11.875</v>
          </cell>
          <cell r="W94">
            <v>16.409427083333334</v>
          </cell>
          <cell r="X94">
            <v>8</v>
          </cell>
          <cell r="AB94">
            <v>30</v>
          </cell>
          <cell r="AC94">
            <v>972</v>
          </cell>
          <cell r="AD94">
            <v>970</v>
          </cell>
          <cell r="AE94">
            <v>12.9</v>
          </cell>
        </row>
        <row r="95">
          <cell r="T95">
            <v>31</v>
          </cell>
          <cell r="U95">
            <v>16.7</v>
          </cell>
          <cell r="V95">
            <v>13.850000000000001</v>
          </cell>
          <cell r="W95">
            <v>16.277057291666665</v>
          </cell>
          <cell r="X95">
            <v>6.2</v>
          </cell>
          <cell r="AB95">
            <v>31</v>
          </cell>
          <cell r="AC95">
            <v>973.7</v>
          </cell>
          <cell r="AD95">
            <v>970.6</v>
          </cell>
          <cell r="AE95">
            <v>30.6</v>
          </cell>
        </row>
      </sheetData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>
        <row r="64">
          <cell r="U64" t="str">
            <v>max.t.</v>
          </cell>
          <cell r="V64" t="str">
            <v>prům.t.</v>
          </cell>
          <cell r="W64" t="str">
            <v>normál</v>
          </cell>
          <cell r="X64" t="str">
            <v>př.min.</v>
          </cell>
          <cell r="AC64" t="str">
            <v>tlak max.</v>
          </cell>
          <cell r="AD64" t="str">
            <v xml:space="preserve">tlak min. </v>
          </cell>
          <cell r="AE64" t="str">
            <v>srážky</v>
          </cell>
        </row>
        <row r="65">
          <cell r="T65">
            <v>1</v>
          </cell>
          <cell r="U65">
            <v>17.8</v>
          </cell>
          <cell r="V65">
            <v>12.024999999999999</v>
          </cell>
          <cell r="W65">
            <v>16.136536458333332</v>
          </cell>
          <cell r="X65">
            <v>9.4</v>
          </cell>
          <cell r="AB65">
            <v>1</v>
          </cell>
          <cell r="AC65">
            <v>981.1</v>
          </cell>
          <cell r="AD65">
            <v>973.3</v>
          </cell>
          <cell r="AE65">
            <v>0.5</v>
          </cell>
        </row>
        <row r="66">
          <cell r="T66">
            <v>2</v>
          </cell>
          <cell r="U66">
            <v>18.7</v>
          </cell>
          <cell r="V66">
            <v>13.3</v>
          </cell>
          <cell r="W66">
            <v>15.974192708333332</v>
          </cell>
          <cell r="X66">
            <v>6.4</v>
          </cell>
          <cell r="AB66">
            <v>2</v>
          </cell>
          <cell r="AC66">
            <v>983.1</v>
          </cell>
          <cell r="AD66">
            <v>982.2</v>
          </cell>
          <cell r="AE66">
            <v>0</v>
          </cell>
        </row>
        <row r="67">
          <cell r="T67">
            <v>3</v>
          </cell>
          <cell r="U67">
            <v>21.3</v>
          </cell>
          <cell r="V67">
            <v>13.725000000000001</v>
          </cell>
          <cell r="W67">
            <v>15.789583333333335</v>
          </cell>
          <cell r="X67">
            <v>4.4000000000000004</v>
          </cell>
          <cell r="AB67">
            <v>3</v>
          </cell>
          <cell r="AC67">
            <v>978.8</v>
          </cell>
          <cell r="AD67">
            <v>976.9</v>
          </cell>
          <cell r="AE67">
            <v>0</v>
          </cell>
        </row>
        <row r="68">
          <cell r="T68">
            <v>4</v>
          </cell>
          <cell r="U68">
            <v>22.1</v>
          </cell>
          <cell r="V68">
            <v>14.174999999999999</v>
          </cell>
          <cell r="W68">
            <v>15.549895833333334</v>
          </cell>
          <cell r="X68">
            <v>5.9</v>
          </cell>
          <cell r="AB68">
            <v>4</v>
          </cell>
          <cell r="AC68">
            <v>976.6</v>
          </cell>
          <cell r="AD68">
            <v>975.9</v>
          </cell>
          <cell r="AE68">
            <v>0</v>
          </cell>
        </row>
        <row r="69">
          <cell r="T69">
            <v>5</v>
          </cell>
          <cell r="U69">
            <v>19.5</v>
          </cell>
          <cell r="V69">
            <v>11.8</v>
          </cell>
          <cell r="W69">
            <v>15.327890625</v>
          </cell>
          <cell r="X69">
            <v>6.4</v>
          </cell>
          <cell r="AB69">
            <v>5</v>
          </cell>
          <cell r="AC69">
            <v>982.7</v>
          </cell>
          <cell r="AD69">
            <v>980.3</v>
          </cell>
          <cell r="AE69">
            <v>0</v>
          </cell>
        </row>
        <row r="70">
          <cell r="T70">
            <v>6</v>
          </cell>
          <cell r="U70">
            <v>19.600000000000001</v>
          </cell>
          <cell r="V70">
            <v>11.175000000000001</v>
          </cell>
          <cell r="W70">
            <v>15.124375000000001</v>
          </cell>
          <cell r="X70">
            <v>0.5</v>
          </cell>
          <cell r="AB70">
            <v>6</v>
          </cell>
          <cell r="AC70">
            <v>983.5</v>
          </cell>
          <cell r="AD70">
            <v>983.3</v>
          </cell>
          <cell r="AE70">
            <v>0</v>
          </cell>
        </row>
        <row r="71">
          <cell r="T71">
            <v>7</v>
          </cell>
          <cell r="U71">
            <v>22.5</v>
          </cell>
          <cell r="V71">
            <v>13.5</v>
          </cell>
          <cell r="W71">
            <v>14.947968750000001</v>
          </cell>
          <cell r="X71">
            <v>3.8</v>
          </cell>
          <cell r="AB71">
            <v>7</v>
          </cell>
          <cell r="AC71">
            <v>982.7</v>
          </cell>
          <cell r="AD71">
            <v>982.5</v>
          </cell>
          <cell r="AE71">
            <v>0</v>
          </cell>
        </row>
        <row r="72">
          <cell r="T72">
            <v>8</v>
          </cell>
          <cell r="U72">
            <v>24.2</v>
          </cell>
          <cell r="V72">
            <v>14.25</v>
          </cell>
          <cell r="W72">
            <v>14.771015625000002</v>
          </cell>
          <cell r="X72">
            <v>4.5999999999999996</v>
          </cell>
          <cell r="AB72">
            <v>8</v>
          </cell>
          <cell r="AC72">
            <v>982.4</v>
          </cell>
          <cell r="AD72">
            <v>979.7</v>
          </cell>
          <cell r="AE72">
            <v>0</v>
          </cell>
        </row>
        <row r="73">
          <cell r="T73">
            <v>9</v>
          </cell>
          <cell r="U73">
            <v>23.5</v>
          </cell>
          <cell r="V73">
            <v>19.925000000000001</v>
          </cell>
          <cell r="W73">
            <v>14.599192708333337</v>
          </cell>
          <cell r="X73">
            <v>7.5</v>
          </cell>
          <cell r="AB73">
            <v>9</v>
          </cell>
          <cell r="AC73">
            <v>977.8</v>
          </cell>
          <cell r="AD73">
            <v>975.8</v>
          </cell>
          <cell r="AE73">
            <v>0</v>
          </cell>
        </row>
        <row r="74">
          <cell r="T74">
            <v>10</v>
          </cell>
          <cell r="U74">
            <v>24.4</v>
          </cell>
          <cell r="V74">
            <v>15.974999999999998</v>
          </cell>
          <cell r="W74">
            <v>14.427317708333335</v>
          </cell>
          <cell r="X74">
            <v>6.4</v>
          </cell>
          <cell r="AB74">
            <v>10</v>
          </cell>
          <cell r="AC74">
            <v>976.7</v>
          </cell>
          <cell r="AD74">
            <v>976.2</v>
          </cell>
          <cell r="AE74">
            <v>0</v>
          </cell>
        </row>
        <row r="75">
          <cell r="T75">
            <v>11</v>
          </cell>
          <cell r="U75">
            <v>25</v>
          </cell>
          <cell r="V75">
            <v>14.95</v>
          </cell>
          <cell r="W75">
            <v>14.262187500000001</v>
          </cell>
          <cell r="X75">
            <v>4.0999999999999996</v>
          </cell>
          <cell r="AB75">
            <v>11</v>
          </cell>
          <cell r="AC75">
            <v>976.3</v>
          </cell>
          <cell r="AD75">
            <v>976.1</v>
          </cell>
          <cell r="AE75">
            <v>0</v>
          </cell>
        </row>
        <row r="76">
          <cell r="T76">
            <v>12</v>
          </cell>
          <cell r="U76">
            <v>23.2</v>
          </cell>
          <cell r="V76">
            <v>16.474999999999998</v>
          </cell>
          <cell r="W76">
            <v>14.094583333333334</v>
          </cell>
          <cell r="X76">
            <v>7.8</v>
          </cell>
          <cell r="AB76">
            <v>12</v>
          </cell>
          <cell r="AC76">
            <v>975.8</v>
          </cell>
          <cell r="AD76">
            <v>974.6</v>
          </cell>
          <cell r="AE76">
            <v>0</v>
          </cell>
        </row>
        <row r="77">
          <cell r="T77">
            <v>13</v>
          </cell>
          <cell r="U77">
            <v>23.4</v>
          </cell>
          <cell r="V77">
            <v>15.350000000000001</v>
          </cell>
          <cell r="W77">
            <v>13.933984375000003</v>
          </cell>
          <cell r="X77">
            <v>9.3000000000000007</v>
          </cell>
          <cell r="AB77">
            <v>13</v>
          </cell>
          <cell r="AC77">
            <v>976.5</v>
          </cell>
          <cell r="AD77">
            <v>975.7</v>
          </cell>
          <cell r="AE77">
            <v>0</v>
          </cell>
        </row>
        <row r="78">
          <cell r="T78">
            <v>14</v>
          </cell>
          <cell r="U78">
            <v>23.4</v>
          </cell>
          <cell r="V78">
            <v>14.574999999999999</v>
          </cell>
          <cell r="W78">
            <v>13.767083333333336</v>
          </cell>
          <cell r="X78">
            <v>6.2</v>
          </cell>
          <cell r="AB78">
            <v>14</v>
          </cell>
          <cell r="AC78">
            <v>977.1</v>
          </cell>
          <cell r="AD78">
            <v>976.8</v>
          </cell>
          <cell r="AE78">
            <v>0</v>
          </cell>
        </row>
        <row r="79">
          <cell r="T79">
            <v>15</v>
          </cell>
          <cell r="U79">
            <v>25.7</v>
          </cell>
          <cell r="V79">
            <v>17.399999999999999</v>
          </cell>
          <cell r="W79">
            <v>13.600859375000002</v>
          </cell>
          <cell r="X79">
            <v>5.6</v>
          </cell>
          <cell r="AB79">
            <v>15</v>
          </cell>
          <cell r="AC79">
            <v>975.5</v>
          </cell>
          <cell r="AD79">
            <v>972.6</v>
          </cell>
          <cell r="AE79">
            <v>0</v>
          </cell>
        </row>
        <row r="80">
          <cell r="T80">
            <v>16</v>
          </cell>
          <cell r="U80">
            <v>23.6</v>
          </cell>
          <cell r="V80">
            <v>18.599999999999998</v>
          </cell>
          <cell r="W80">
            <v>13.453697916666666</v>
          </cell>
          <cell r="X80">
            <v>13.8</v>
          </cell>
          <cell r="AB80">
            <v>16</v>
          </cell>
          <cell r="AC80">
            <v>972.1</v>
          </cell>
          <cell r="AD80">
            <v>971.6</v>
          </cell>
          <cell r="AE80">
            <v>11.1</v>
          </cell>
        </row>
        <row r="81">
          <cell r="T81">
            <v>17</v>
          </cell>
          <cell r="U81">
            <v>18</v>
          </cell>
          <cell r="V81">
            <v>13.75</v>
          </cell>
          <cell r="W81">
            <v>13.343984375</v>
          </cell>
          <cell r="X81">
            <v>12.7</v>
          </cell>
          <cell r="AB81">
            <v>17</v>
          </cell>
          <cell r="AC81">
            <v>971</v>
          </cell>
          <cell r="AD81">
            <v>970.8</v>
          </cell>
          <cell r="AE81">
            <v>0.9</v>
          </cell>
        </row>
        <row r="82">
          <cell r="T82">
            <v>18</v>
          </cell>
          <cell r="U82">
            <v>14</v>
          </cell>
          <cell r="V82">
            <v>12.275000000000002</v>
          </cell>
          <cell r="W82">
            <v>13.242994791666668</v>
          </cell>
          <cell r="X82">
            <v>10.7</v>
          </cell>
          <cell r="AB82">
            <v>18</v>
          </cell>
          <cell r="AC82">
            <v>972.1</v>
          </cell>
          <cell r="AD82">
            <v>971.3</v>
          </cell>
          <cell r="AE82">
            <v>0.4</v>
          </cell>
        </row>
        <row r="83">
          <cell r="T83">
            <v>19</v>
          </cell>
          <cell r="U83">
            <v>12.3</v>
          </cell>
          <cell r="V83">
            <v>8.65</v>
          </cell>
          <cell r="W83">
            <v>13.133255208333335</v>
          </cell>
          <cell r="X83">
            <v>7.3</v>
          </cell>
          <cell r="AB83">
            <v>19</v>
          </cell>
          <cell r="AC83">
            <v>973.2</v>
          </cell>
          <cell r="AD83">
            <v>972.9</v>
          </cell>
          <cell r="AE83">
            <v>0.1</v>
          </cell>
        </row>
        <row r="84">
          <cell r="T84">
            <v>20</v>
          </cell>
          <cell r="U84">
            <v>12.1</v>
          </cell>
          <cell r="V84">
            <v>9.8000000000000007</v>
          </cell>
          <cell r="W84">
            <v>12.985963541666667</v>
          </cell>
          <cell r="X84">
            <v>7.9</v>
          </cell>
          <cell r="AB84">
            <v>20</v>
          </cell>
          <cell r="AC84">
            <v>979.9</v>
          </cell>
          <cell r="AD84">
            <v>976.8</v>
          </cell>
          <cell r="AE84">
            <v>0.3</v>
          </cell>
        </row>
        <row r="85">
          <cell r="T85">
            <v>21</v>
          </cell>
          <cell r="U85">
            <v>15.5</v>
          </cell>
          <cell r="V85">
            <v>8.8999999999999986</v>
          </cell>
          <cell r="W85">
            <v>12.871328125</v>
          </cell>
          <cell r="X85">
            <v>-0.3</v>
          </cell>
          <cell r="AB85">
            <v>21</v>
          </cell>
          <cell r="AC85">
            <v>983.9</v>
          </cell>
          <cell r="AD85">
            <v>983</v>
          </cell>
          <cell r="AE85">
            <v>9.3000000000000007</v>
          </cell>
        </row>
        <row r="86">
          <cell r="T86">
            <v>22</v>
          </cell>
          <cell r="U86">
            <v>11.2</v>
          </cell>
          <cell r="V86">
            <v>8.75</v>
          </cell>
          <cell r="W86">
            <v>12.736536458333335</v>
          </cell>
          <cell r="X86">
            <v>7</v>
          </cell>
          <cell r="AB86">
            <v>22</v>
          </cell>
          <cell r="AC86">
            <v>981</v>
          </cell>
          <cell r="AD86">
            <v>979.3</v>
          </cell>
          <cell r="AE86">
            <v>1.6</v>
          </cell>
        </row>
        <row r="87">
          <cell r="T87">
            <v>23</v>
          </cell>
          <cell r="U87">
            <v>17.5</v>
          </cell>
          <cell r="V87">
            <v>14.05</v>
          </cell>
          <cell r="W87">
            <v>12.614895833333334</v>
          </cell>
          <cell r="X87">
            <v>6.2</v>
          </cell>
          <cell r="AB87">
            <v>23</v>
          </cell>
          <cell r="AC87">
            <v>979.3</v>
          </cell>
          <cell r="AD87">
            <v>971</v>
          </cell>
          <cell r="AE87">
            <v>0</v>
          </cell>
        </row>
        <row r="88">
          <cell r="T88">
            <v>24</v>
          </cell>
          <cell r="U88">
            <v>16.8</v>
          </cell>
          <cell r="V88">
            <v>14.15</v>
          </cell>
          <cell r="W88">
            <v>12.467890625000003</v>
          </cell>
          <cell r="X88">
            <v>11.1</v>
          </cell>
          <cell r="AB88">
            <v>24</v>
          </cell>
          <cell r="AC88">
            <v>974.8</v>
          </cell>
          <cell r="AD88">
            <v>970.4</v>
          </cell>
          <cell r="AE88">
            <v>0</v>
          </cell>
        </row>
        <row r="89">
          <cell r="T89">
            <v>25</v>
          </cell>
          <cell r="U89">
            <v>21.4</v>
          </cell>
          <cell r="V89">
            <v>15</v>
          </cell>
          <cell r="W89">
            <v>12.309635416666666</v>
          </cell>
          <cell r="X89">
            <v>8.6999999999999993</v>
          </cell>
          <cell r="AB89">
            <v>25</v>
          </cell>
          <cell r="AC89">
            <v>977.3</v>
          </cell>
          <cell r="AD89">
            <v>976.3</v>
          </cell>
          <cell r="AE89">
            <v>0</v>
          </cell>
        </row>
        <row r="90">
          <cell r="T90">
            <v>26</v>
          </cell>
          <cell r="U90">
            <v>23</v>
          </cell>
          <cell r="V90">
            <v>13.600000000000001</v>
          </cell>
          <cell r="W90">
            <v>12.155286458333334</v>
          </cell>
          <cell r="X90">
            <v>5.6</v>
          </cell>
          <cell r="AB90">
            <v>26</v>
          </cell>
          <cell r="AC90">
            <v>978.4</v>
          </cell>
          <cell r="AD90">
            <v>977.5</v>
          </cell>
          <cell r="AE90">
            <v>0.1</v>
          </cell>
        </row>
        <row r="91">
          <cell r="T91">
            <v>27</v>
          </cell>
          <cell r="U91">
            <v>19.3</v>
          </cell>
          <cell r="V91">
            <v>15.1</v>
          </cell>
          <cell r="W91">
            <v>11.98453125</v>
          </cell>
          <cell r="X91">
            <v>7.2</v>
          </cell>
          <cell r="AB91">
            <v>27</v>
          </cell>
          <cell r="AC91">
            <v>976.4</v>
          </cell>
          <cell r="AD91">
            <v>976.3</v>
          </cell>
          <cell r="AE91">
            <v>0.4</v>
          </cell>
        </row>
        <row r="92">
          <cell r="T92">
            <v>28</v>
          </cell>
          <cell r="U92">
            <v>17.899999999999999</v>
          </cell>
          <cell r="V92">
            <v>13.174999999999999</v>
          </cell>
          <cell r="W92">
            <v>11.786302083333332</v>
          </cell>
          <cell r="X92">
            <v>10.4</v>
          </cell>
          <cell r="AB92">
            <v>28</v>
          </cell>
          <cell r="AC92">
            <v>979.7</v>
          </cell>
          <cell r="AD92">
            <v>977.8</v>
          </cell>
          <cell r="AE92">
            <v>0.1</v>
          </cell>
        </row>
        <row r="93">
          <cell r="T93">
            <v>29</v>
          </cell>
          <cell r="U93">
            <v>17.100000000000001</v>
          </cell>
          <cell r="V93">
            <v>13.225000000000001</v>
          </cell>
          <cell r="W93">
            <v>11.61125</v>
          </cell>
          <cell r="X93">
            <v>2.5</v>
          </cell>
          <cell r="AB93">
            <v>29</v>
          </cell>
          <cell r="AC93">
            <v>979.4</v>
          </cell>
          <cell r="AD93">
            <v>977.8</v>
          </cell>
          <cell r="AE93">
            <v>0.8</v>
          </cell>
        </row>
        <row r="94">
          <cell r="T94">
            <v>30</v>
          </cell>
          <cell r="U94">
            <v>15.8</v>
          </cell>
          <cell r="V94">
            <v>9.0500000000000007</v>
          </cell>
          <cell r="W94">
            <v>11.463645833333333</v>
          </cell>
          <cell r="X94">
            <v>4.2</v>
          </cell>
          <cell r="AB94">
            <v>30</v>
          </cell>
          <cell r="AC94">
            <v>985.6</v>
          </cell>
          <cell r="AD94">
            <v>983.5</v>
          </cell>
          <cell r="AE94">
            <v>0</v>
          </cell>
        </row>
      </sheetData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64">
          <cell r="U64" t="str">
            <v>max.t.</v>
          </cell>
          <cell r="V64" t="str">
            <v>prům.t.</v>
          </cell>
          <cell r="W64" t="str">
            <v>normál</v>
          </cell>
          <cell r="X64" t="str">
            <v>př.min.</v>
          </cell>
          <cell r="AC64" t="str">
            <v>tlak max.</v>
          </cell>
          <cell r="AD64" t="str">
            <v xml:space="preserve">tlak min. </v>
          </cell>
          <cell r="AE64" t="str">
            <v>srážky</v>
          </cell>
        </row>
        <row r="65">
          <cell r="T65">
            <v>1</v>
          </cell>
          <cell r="U65">
            <v>17</v>
          </cell>
          <cell r="V65">
            <v>11.475</v>
          </cell>
          <cell r="W65">
            <v>11.304635416666665</v>
          </cell>
          <cell r="X65">
            <v>-0.9</v>
          </cell>
          <cell r="AB65">
            <v>1</v>
          </cell>
          <cell r="AC65">
            <v>985.1</v>
          </cell>
          <cell r="AD65">
            <v>980.4</v>
          </cell>
          <cell r="AE65">
            <v>0</v>
          </cell>
        </row>
        <row r="66">
          <cell r="T66">
            <v>2</v>
          </cell>
          <cell r="U66">
            <v>18.3</v>
          </cell>
          <cell r="V66">
            <v>14.299999999999999</v>
          </cell>
          <cell r="W66">
            <v>11.140494791666667</v>
          </cell>
          <cell r="X66">
            <v>9.1</v>
          </cell>
          <cell r="AB66">
            <v>2</v>
          </cell>
          <cell r="AC66">
            <v>977.7</v>
          </cell>
          <cell r="AD66">
            <v>975.6</v>
          </cell>
          <cell r="AE66">
            <v>0</v>
          </cell>
        </row>
        <row r="67">
          <cell r="T67">
            <v>3</v>
          </cell>
          <cell r="U67">
            <v>20.5</v>
          </cell>
          <cell r="V67">
            <v>16.975000000000001</v>
          </cell>
          <cell r="W67">
            <v>10.966276041666665</v>
          </cell>
          <cell r="X67">
            <v>8.5</v>
          </cell>
          <cell r="AB67">
            <v>3</v>
          </cell>
          <cell r="AC67">
            <v>973.9</v>
          </cell>
          <cell r="AD67">
            <v>973.1</v>
          </cell>
          <cell r="AE67">
            <v>0</v>
          </cell>
        </row>
        <row r="68">
          <cell r="T68">
            <v>4</v>
          </cell>
          <cell r="U68">
            <v>22.2</v>
          </cell>
          <cell r="V68">
            <v>15.024999999999999</v>
          </cell>
          <cell r="W68">
            <v>10.794713541666667</v>
          </cell>
          <cell r="X68">
            <v>10.9</v>
          </cell>
          <cell r="AB68">
            <v>4</v>
          </cell>
          <cell r="AC68">
            <v>977</v>
          </cell>
          <cell r="AD68">
            <v>974.6</v>
          </cell>
          <cell r="AE68">
            <v>0</v>
          </cell>
        </row>
        <row r="69">
          <cell r="T69">
            <v>5</v>
          </cell>
          <cell r="U69">
            <v>23.8</v>
          </cell>
          <cell r="V69">
            <v>19.674999999999997</v>
          </cell>
          <cell r="W69">
            <v>10.637656250000001</v>
          </cell>
          <cell r="X69">
            <v>7.7</v>
          </cell>
          <cell r="AB69">
            <v>5</v>
          </cell>
          <cell r="AC69">
            <v>973.2</v>
          </cell>
          <cell r="AD69">
            <v>971.5</v>
          </cell>
          <cell r="AE69">
            <v>0</v>
          </cell>
        </row>
        <row r="70">
          <cell r="T70">
            <v>6</v>
          </cell>
          <cell r="U70">
            <v>19.3</v>
          </cell>
          <cell r="V70">
            <v>12.049999999999999</v>
          </cell>
          <cell r="W70">
            <v>10.513411458333334</v>
          </cell>
          <cell r="X70">
            <v>10.4</v>
          </cell>
          <cell r="AB70">
            <v>6</v>
          </cell>
          <cell r="AC70">
            <v>979</v>
          </cell>
          <cell r="AD70">
            <v>974.3</v>
          </cell>
          <cell r="AE70">
            <v>4.8</v>
          </cell>
        </row>
        <row r="71">
          <cell r="T71">
            <v>7</v>
          </cell>
          <cell r="U71">
            <v>14.5</v>
          </cell>
          <cell r="V71">
            <v>10.425000000000001</v>
          </cell>
          <cell r="W71">
            <v>10.397708333333336</v>
          </cell>
          <cell r="X71">
            <v>8.8000000000000007</v>
          </cell>
          <cell r="AB71">
            <v>7</v>
          </cell>
          <cell r="AC71">
            <v>983.9</v>
          </cell>
          <cell r="AD71">
            <v>981.7</v>
          </cell>
          <cell r="AE71">
            <v>0.1</v>
          </cell>
        </row>
        <row r="72">
          <cell r="T72">
            <v>8</v>
          </cell>
          <cell r="U72">
            <v>10.1</v>
          </cell>
          <cell r="V72">
            <v>4.5250000000000004</v>
          </cell>
          <cell r="W72">
            <v>10.283697916666668</v>
          </cell>
          <cell r="X72">
            <v>1</v>
          </cell>
          <cell r="AB72">
            <v>8</v>
          </cell>
          <cell r="AC72">
            <v>987.2</v>
          </cell>
          <cell r="AD72">
            <v>986.5</v>
          </cell>
          <cell r="AE72">
            <v>0</v>
          </cell>
        </row>
        <row r="73">
          <cell r="T73">
            <v>9</v>
          </cell>
          <cell r="U73">
            <v>11.1</v>
          </cell>
          <cell r="V73">
            <v>2.7499999999999996</v>
          </cell>
          <cell r="W73">
            <v>10.134687500000002</v>
          </cell>
          <cell r="X73">
            <v>-5.9</v>
          </cell>
          <cell r="AB73">
            <v>9</v>
          </cell>
          <cell r="AC73">
            <v>987.9</v>
          </cell>
          <cell r="AD73">
            <v>987.6</v>
          </cell>
          <cell r="AE73">
            <v>0</v>
          </cell>
        </row>
        <row r="74">
          <cell r="T74">
            <v>10</v>
          </cell>
          <cell r="U74">
            <v>9</v>
          </cell>
          <cell r="V74">
            <v>4.2999999999999989</v>
          </cell>
          <cell r="W74">
            <v>9.9946614583333346</v>
          </cell>
          <cell r="X74">
            <v>-5.8</v>
          </cell>
          <cell r="AB74">
            <v>10</v>
          </cell>
          <cell r="AC74">
            <v>985.7</v>
          </cell>
          <cell r="AD74">
            <v>983.6</v>
          </cell>
          <cell r="AE74">
            <v>0</v>
          </cell>
        </row>
        <row r="75">
          <cell r="T75">
            <v>11</v>
          </cell>
          <cell r="U75">
            <v>13.1</v>
          </cell>
          <cell r="V75">
            <v>4.7750000000000004</v>
          </cell>
          <cell r="W75">
            <v>9.8423697916666679</v>
          </cell>
          <cell r="X75">
            <v>-2.9</v>
          </cell>
          <cell r="AB75">
            <v>11</v>
          </cell>
          <cell r="AC75">
            <v>980.6</v>
          </cell>
          <cell r="AD75">
            <v>977.4</v>
          </cell>
          <cell r="AE75">
            <v>0</v>
          </cell>
        </row>
        <row r="76">
          <cell r="T76">
            <v>12</v>
          </cell>
          <cell r="U76">
            <v>12.8</v>
          </cell>
          <cell r="V76">
            <v>7.6</v>
          </cell>
          <cell r="W76">
            <v>9.6655989583333337</v>
          </cell>
          <cell r="X76">
            <v>-1.8</v>
          </cell>
          <cell r="AB76">
            <v>12</v>
          </cell>
          <cell r="AC76">
            <v>974.5</v>
          </cell>
          <cell r="AD76">
            <v>974.6</v>
          </cell>
          <cell r="AE76">
            <v>3.2</v>
          </cell>
        </row>
        <row r="77">
          <cell r="T77">
            <v>13</v>
          </cell>
          <cell r="U77">
            <v>7</v>
          </cell>
          <cell r="V77">
            <v>4.1749999999999998</v>
          </cell>
          <cell r="W77">
            <v>9.5208854166666672</v>
          </cell>
          <cell r="X77">
            <v>0</v>
          </cell>
          <cell r="AB77">
            <v>13</v>
          </cell>
          <cell r="AC77">
            <v>979.9</v>
          </cell>
          <cell r="AD77">
            <v>974.7</v>
          </cell>
          <cell r="AE77">
            <v>7.5</v>
          </cell>
        </row>
        <row r="78">
          <cell r="T78">
            <v>14</v>
          </cell>
          <cell r="U78">
            <v>11</v>
          </cell>
          <cell r="V78">
            <v>6.9749999999999996</v>
          </cell>
          <cell r="W78">
            <v>9.3757031249999994</v>
          </cell>
          <cell r="X78">
            <v>-0.4</v>
          </cell>
          <cell r="AB78">
            <v>14</v>
          </cell>
          <cell r="AC78">
            <v>980.2</v>
          </cell>
          <cell r="AD78">
            <v>978.2</v>
          </cell>
          <cell r="AE78">
            <v>0</v>
          </cell>
        </row>
        <row r="79">
          <cell r="T79">
            <v>15</v>
          </cell>
          <cell r="U79">
            <v>12.1</v>
          </cell>
          <cell r="V79">
            <v>9.7249999999999996</v>
          </cell>
          <cell r="W79">
            <v>9.2126302083333318</v>
          </cell>
          <cell r="X79">
            <v>6.1</v>
          </cell>
          <cell r="AB79">
            <v>15</v>
          </cell>
          <cell r="AC79">
            <v>977.6</v>
          </cell>
          <cell r="AD79">
            <v>974.9</v>
          </cell>
          <cell r="AE79">
            <v>0</v>
          </cell>
        </row>
        <row r="80">
          <cell r="T80">
            <v>16</v>
          </cell>
          <cell r="U80">
            <v>11.5</v>
          </cell>
          <cell r="V80">
            <v>4.1749999999999998</v>
          </cell>
          <cell r="W80">
            <v>9.0535677083333344</v>
          </cell>
          <cell r="X80">
            <v>-0.2</v>
          </cell>
          <cell r="AB80">
            <v>16</v>
          </cell>
          <cell r="AC80">
            <v>979.2</v>
          </cell>
          <cell r="AD80">
            <v>978.7</v>
          </cell>
          <cell r="AE80">
            <v>0</v>
          </cell>
        </row>
        <row r="81">
          <cell r="T81">
            <v>17</v>
          </cell>
          <cell r="U81">
            <v>11.8</v>
          </cell>
          <cell r="V81">
            <v>5.6</v>
          </cell>
          <cell r="W81">
            <v>8.9413802083333334</v>
          </cell>
          <cell r="X81">
            <v>-4.9000000000000004</v>
          </cell>
          <cell r="AB81">
            <v>17</v>
          </cell>
          <cell r="AC81">
            <v>979.8</v>
          </cell>
          <cell r="AD81">
            <v>979.3</v>
          </cell>
          <cell r="AE81">
            <v>0</v>
          </cell>
        </row>
        <row r="82">
          <cell r="T82">
            <v>18</v>
          </cell>
          <cell r="U82">
            <v>10</v>
          </cell>
          <cell r="V82">
            <v>7.8000000000000007</v>
          </cell>
          <cell r="W82">
            <v>8.8094270833333344</v>
          </cell>
          <cell r="X82">
            <v>-0.5</v>
          </cell>
          <cell r="AB82">
            <v>18</v>
          </cell>
          <cell r="AC82">
            <v>984.8</v>
          </cell>
          <cell r="AD82">
            <v>982</v>
          </cell>
          <cell r="AE82">
            <v>0.2</v>
          </cell>
        </row>
        <row r="83">
          <cell r="T83">
            <v>19</v>
          </cell>
          <cell r="U83">
            <v>15.2</v>
          </cell>
          <cell r="V83">
            <v>10.975000000000001</v>
          </cell>
          <cell r="W83">
            <v>8.6694531250000004</v>
          </cell>
          <cell r="X83">
            <v>0.9</v>
          </cell>
          <cell r="AB83">
            <v>19</v>
          </cell>
          <cell r="AC83">
            <v>984.7</v>
          </cell>
          <cell r="AD83">
            <v>981.7</v>
          </cell>
          <cell r="AE83">
            <v>0</v>
          </cell>
        </row>
        <row r="84">
          <cell r="T84">
            <v>20</v>
          </cell>
          <cell r="U84">
            <v>18.3</v>
          </cell>
          <cell r="V84">
            <v>14.824999999999999</v>
          </cell>
          <cell r="W84">
            <v>8.5333854166666665</v>
          </cell>
          <cell r="X84">
            <v>9.1999999999999993</v>
          </cell>
          <cell r="AB84">
            <v>20</v>
          </cell>
          <cell r="AC84">
            <v>976.9</v>
          </cell>
          <cell r="AD84">
            <v>970.4</v>
          </cell>
          <cell r="AE84">
            <v>0</v>
          </cell>
        </row>
        <row r="85">
          <cell r="T85">
            <v>21</v>
          </cell>
          <cell r="U85">
            <v>15.2</v>
          </cell>
          <cell r="V85">
            <v>10.600000000000001</v>
          </cell>
          <cell r="W85">
            <v>8.4258072916666666</v>
          </cell>
          <cell r="X85">
            <v>6.9</v>
          </cell>
          <cell r="AB85">
            <v>21</v>
          </cell>
          <cell r="AC85">
            <v>961.7</v>
          </cell>
          <cell r="AD85">
            <v>961.2</v>
          </cell>
          <cell r="AE85">
            <v>0</v>
          </cell>
        </row>
        <row r="86">
          <cell r="T86">
            <v>22</v>
          </cell>
          <cell r="U86">
            <v>12.7</v>
          </cell>
          <cell r="V86">
            <v>7.9249999999999989</v>
          </cell>
          <cell r="W86">
            <v>8.2966927083333353</v>
          </cell>
          <cell r="X86">
            <v>1.1000000000000001</v>
          </cell>
          <cell r="AB86">
            <v>22</v>
          </cell>
          <cell r="AC86">
            <v>974.7</v>
          </cell>
          <cell r="AD86">
            <v>972.6</v>
          </cell>
          <cell r="AE86">
            <v>0</v>
          </cell>
        </row>
        <row r="87">
          <cell r="T87">
            <v>23</v>
          </cell>
          <cell r="U87">
            <v>10.4</v>
          </cell>
          <cell r="V87">
            <v>4.05</v>
          </cell>
          <cell r="W87">
            <v>8.1710156250000008</v>
          </cell>
          <cell r="X87">
            <v>-2.2000000000000002</v>
          </cell>
          <cell r="AB87">
            <v>23</v>
          </cell>
          <cell r="AC87">
            <v>987.2</v>
          </cell>
          <cell r="AD87">
            <v>980.2</v>
          </cell>
          <cell r="AE87">
            <v>0</v>
          </cell>
        </row>
        <row r="88">
          <cell r="T88">
            <v>24</v>
          </cell>
          <cell r="U88">
            <v>10.8</v>
          </cell>
          <cell r="V88">
            <v>5.3</v>
          </cell>
          <cell r="W88">
            <v>8.0528125000000017</v>
          </cell>
          <cell r="X88">
            <v>-3.9</v>
          </cell>
          <cell r="AB88">
            <v>24</v>
          </cell>
          <cell r="AC88">
            <v>989.9</v>
          </cell>
          <cell r="AD88">
            <v>987.1</v>
          </cell>
          <cell r="AE88">
            <v>0</v>
          </cell>
        </row>
        <row r="89">
          <cell r="T89">
            <v>25</v>
          </cell>
          <cell r="U89">
            <v>13</v>
          </cell>
          <cell r="V89">
            <v>9.0500000000000007</v>
          </cell>
          <cell r="W89">
            <v>7.906171875000001</v>
          </cell>
          <cell r="X89">
            <v>0.4</v>
          </cell>
          <cell r="AB89">
            <v>25</v>
          </cell>
          <cell r="AC89">
            <v>984.1</v>
          </cell>
          <cell r="AD89">
            <v>980.7</v>
          </cell>
          <cell r="AE89">
            <v>0</v>
          </cell>
        </row>
        <row r="90">
          <cell r="T90">
            <v>26</v>
          </cell>
          <cell r="U90">
            <v>13</v>
          </cell>
          <cell r="V90">
            <v>7.7</v>
          </cell>
          <cell r="W90">
            <v>7.7562760416666681</v>
          </cell>
          <cell r="X90">
            <v>2.2000000000000002</v>
          </cell>
          <cell r="AB90">
            <v>26</v>
          </cell>
          <cell r="AC90">
            <v>982.2</v>
          </cell>
          <cell r="AD90">
            <v>980.3</v>
          </cell>
          <cell r="AE90">
            <v>0</v>
          </cell>
        </row>
        <row r="91">
          <cell r="T91">
            <v>27</v>
          </cell>
          <cell r="U91">
            <v>13.9</v>
          </cell>
          <cell r="V91">
            <v>5.875</v>
          </cell>
          <cell r="W91">
            <v>7.6157552083333337</v>
          </cell>
          <cell r="X91">
            <v>-2.9</v>
          </cell>
          <cell r="AB91">
            <v>27</v>
          </cell>
          <cell r="AC91">
            <v>984.6</v>
          </cell>
          <cell r="AD91">
            <v>984.5</v>
          </cell>
          <cell r="AE91">
            <v>0</v>
          </cell>
        </row>
        <row r="92">
          <cell r="T92">
            <v>28</v>
          </cell>
          <cell r="U92">
            <v>16</v>
          </cell>
          <cell r="V92">
            <v>8.9499999999999993</v>
          </cell>
          <cell r="W92">
            <v>7.4777343750000007</v>
          </cell>
          <cell r="X92">
            <v>-1.3</v>
          </cell>
          <cell r="AB92">
            <v>28</v>
          </cell>
          <cell r="AC92">
            <v>984</v>
          </cell>
          <cell r="AD92">
            <v>981.4</v>
          </cell>
          <cell r="AE92">
            <v>0</v>
          </cell>
        </row>
        <row r="93">
          <cell r="T93">
            <v>29</v>
          </cell>
          <cell r="U93">
            <v>16.7</v>
          </cell>
          <cell r="V93">
            <v>12.75</v>
          </cell>
          <cell r="W93">
            <v>7.3275260416666681</v>
          </cell>
          <cell r="X93">
            <v>1.7</v>
          </cell>
          <cell r="AB93">
            <v>29</v>
          </cell>
          <cell r="AC93">
            <v>978.5</v>
          </cell>
          <cell r="AD93">
            <v>976.5</v>
          </cell>
          <cell r="AE93">
            <v>0</v>
          </cell>
        </row>
        <row r="94">
          <cell r="T94">
            <v>30</v>
          </cell>
          <cell r="U94">
            <v>16.899999999999999</v>
          </cell>
          <cell r="V94">
            <v>13.625</v>
          </cell>
          <cell r="W94">
            <v>7.1909687499999997</v>
          </cell>
          <cell r="X94">
            <v>7.2</v>
          </cell>
          <cell r="AB94">
            <v>30</v>
          </cell>
          <cell r="AC94">
            <v>974.4</v>
          </cell>
          <cell r="AD94">
            <v>973.2</v>
          </cell>
          <cell r="AE94">
            <v>0</v>
          </cell>
        </row>
        <row r="95">
          <cell r="T95">
            <v>31</v>
          </cell>
          <cell r="U95">
            <v>17.2</v>
          </cell>
          <cell r="V95">
            <v>13.425000000000001</v>
          </cell>
          <cell r="W95">
            <v>7.0513854166666672</v>
          </cell>
          <cell r="X95">
            <v>7.5</v>
          </cell>
          <cell r="AB95">
            <v>31</v>
          </cell>
          <cell r="AC95">
            <v>976.1</v>
          </cell>
          <cell r="AD95">
            <v>970.1</v>
          </cell>
          <cell r="AE95">
            <v>0</v>
          </cell>
        </row>
      </sheetData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>
        <row r="64">
          <cell r="U64" t="str">
            <v>max.t.</v>
          </cell>
          <cell r="V64" t="str">
            <v>prům.t.</v>
          </cell>
          <cell r="W64" t="str">
            <v>normál</v>
          </cell>
          <cell r="X64" t="str">
            <v>př.min.</v>
          </cell>
          <cell r="AC64" t="str">
            <v>tlak max.</v>
          </cell>
          <cell r="AD64" t="str">
            <v xml:space="preserve">tlak min. </v>
          </cell>
          <cell r="AE64" t="str">
            <v>srážky 2021</v>
          </cell>
        </row>
        <row r="65">
          <cell r="T65">
            <v>1</v>
          </cell>
          <cell r="U65">
            <v>15.5</v>
          </cell>
          <cell r="V65">
            <v>11.875</v>
          </cell>
          <cell r="W65">
            <v>6.9127656250000005</v>
          </cell>
          <cell r="X65">
            <v>7.3</v>
          </cell>
          <cell r="AB65">
            <v>1</v>
          </cell>
          <cell r="AC65">
            <v>965.2</v>
          </cell>
          <cell r="AD65">
            <v>963</v>
          </cell>
          <cell r="AE65">
            <v>0.8</v>
          </cell>
        </row>
        <row r="66">
          <cell r="T66">
            <v>2</v>
          </cell>
          <cell r="U66">
            <v>11.5</v>
          </cell>
          <cell r="V66">
            <v>7.3249999999999993</v>
          </cell>
          <cell r="W66">
            <v>6.7644843750000003</v>
          </cell>
          <cell r="X66">
            <v>6.1</v>
          </cell>
          <cell r="AB66">
            <v>2</v>
          </cell>
          <cell r="AC66">
            <v>963.3</v>
          </cell>
          <cell r="AD66">
            <v>960.5</v>
          </cell>
          <cell r="AE66">
            <v>5.8</v>
          </cell>
        </row>
        <row r="67">
          <cell r="T67">
            <v>3</v>
          </cell>
          <cell r="U67">
            <v>11.7</v>
          </cell>
          <cell r="V67">
            <v>10.199999999999999</v>
          </cell>
          <cell r="W67">
            <v>6.6218281249999995</v>
          </cell>
          <cell r="X67">
            <v>1.6</v>
          </cell>
          <cell r="AB67">
            <v>3</v>
          </cell>
          <cell r="AC67">
            <v>962.9</v>
          </cell>
          <cell r="AD67">
            <v>955.6</v>
          </cell>
          <cell r="AE67">
            <v>0.7</v>
          </cell>
        </row>
        <row r="68">
          <cell r="T68">
            <v>4</v>
          </cell>
          <cell r="U68">
            <v>16</v>
          </cell>
          <cell r="V68">
            <v>8.6999999999999993</v>
          </cell>
          <cell r="W68">
            <v>6.4754479166666661</v>
          </cell>
          <cell r="X68">
            <v>6.7</v>
          </cell>
          <cell r="AB68">
            <v>4</v>
          </cell>
          <cell r="AC68">
            <v>968.4</v>
          </cell>
          <cell r="AD68">
            <v>958.3</v>
          </cell>
          <cell r="AE68">
            <v>1.2</v>
          </cell>
        </row>
        <row r="69">
          <cell r="T69">
            <v>5</v>
          </cell>
          <cell r="U69">
            <v>9.5</v>
          </cell>
          <cell r="V69">
            <v>4.4749999999999996</v>
          </cell>
          <cell r="W69">
            <v>6.325291666666665</v>
          </cell>
          <cell r="X69">
            <v>0.8</v>
          </cell>
          <cell r="AB69">
            <v>5</v>
          </cell>
          <cell r="AC69">
            <v>982.5</v>
          </cell>
          <cell r="AD69">
            <v>975.9</v>
          </cell>
          <cell r="AE69">
            <v>0</v>
          </cell>
        </row>
        <row r="70">
          <cell r="T70">
            <v>6</v>
          </cell>
          <cell r="U70">
            <v>10.1</v>
          </cell>
          <cell r="V70">
            <v>4.0750000000000002</v>
          </cell>
          <cell r="W70">
            <v>6.1702916666666656</v>
          </cell>
          <cell r="X70">
            <v>-3.8</v>
          </cell>
          <cell r="AB70">
            <v>6</v>
          </cell>
          <cell r="AC70">
            <v>986.5</v>
          </cell>
          <cell r="AD70">
            <v>983.5</v>
          </cell>
          <cell r="AE70">
            <v>0</v>
          </cell>
        </row>
        <row r="71">
          <cell r="T71">
            <v>7</v>
          </cell>
          <cell r="U71">
            <v>10.9</v>
          </cell>
          <cell r="V71">
            <v>7.625</v>
          </cell>
          <cell r="W71">
            <v>6.0153437499999995</v>
          </cell>
          <cell r="X71">
            <v>-3.1</v>
          </cell>
          <cell r="AB71">
            <v>7</v>
          </cell>
          <cell r="AC71">
            <v>977.4</v>
          </cell>
          <cell r="AD71">
            <v>973.6</v>
          </cell>
          <cell r="AE71">
            <v>0</v>
          </cell>
        </row>
        <row r="72">
          <cell r="T72">
            <v>8</v>
          </cell>
          <cell r="U72">
            <v>9.1</v>
          </cell>
          <cell r="V72">
            <v>6.0249999999999995</v>
          </cell>
          <cell r="W72">
            <v>5.8587291666666648</v>
          </cell>
          <cell r="X72">
            <v>-1</v>
          </cell>
          <cell r="AB72">
            <v>8</v>
          </cell>
          <cell r="AC72">
            <v>980.9</v>
          </cell>
          <cell r="AD72">
            <v>976.5</v>
          </cell>
          <cell r="AE72">
            <v>0.3</v>
          </cell>
        </row>
        <row r="73">
          <cell r="T73">
            <v>9</v>
          </cell>
          <cell r="U73">
            <v>8.6999999999999993</v>
          </cell>
          <cell r="V73">
            <v>3.2750000000000004</v>
          </cell>
          <cell r="W73">
            <v>5.6944843749999983</v>
          </cell>
          <cell r="X73">
            <v>-0.1</v>
          </cell>
          <cell r="AB73">
            <v>9</v>
          </cell>
          <cell r="AC73">
            <v>986.3</v>
          </cell>
          <cell r="AD73">
            <v>985.2</v>
          </cell>
          <cell r="AE73">
            <v>0</v>
          </cell>
        </row>
        <row r="74">
          <cell r="T74">
            <v>10</v>
          </cell>
          <cell r="U74">
            <v>11.9</v>
          </cell>
          <cell r="V74">
            <v>8.4499999999999993</v>
          </cell>
          <cell r="W74">
            <v>5.5451614583333315</v>
          </cell>
          <cell r="X74">
            <v>-2.5</v>
          </cell>
          <cell r="AB74">
            <v>10</v>
          </cell>
          <cell r="AC74">
            <v>986.8</v>
          </cell>
          <cell r="AD74">
            <v>983.8</v>
          </cell>
          <cell r="AE74">
            <v>0</v>
          </cell>
        </row>
        <row r="75">
          <cell r="T75">
            <v>11</v>
          </cell>
          <cell r="U75">
            <v>11.6</v>
          </cell>
          <cell r="V75">
            <v>5.4750000000000005</v>
          </cell>
          <cell r="W75">
            <v>5.3874270833333311</v>
          </cell>
          <cell r="X75">
            <v>1.7</v>
          </cell>
          <cell r="AB75">
            <v>11</v>
          </cell>
          <cell r="AC75">
            <v>982.1</v>
          </cell>
          <cell r="AD75">
            <v>981.2</v>
          </cell>
          <cell r="AE75">
            <v>0</v>
          </cell>
        </row>
        <row r="76">
          <cell r="T76">
            <v>12</v>
          </cell>
          <cell r="U76">
            <v>7.1</v>
          </cell>
          <cell r="V76">
            <v>2.625</v>
          </cell>
          <cell r="W76">
            <v>5.2281822916666645</v>
          </cell>
          <cell r="X76">
            <v>-1</v>
          </cell>
          <cell r="AB76">
            <v>12</v>
          </cell>
          <cell r="AC76">
            <v>981.2</v>
          </cell>
          <cell r="AD76">
            <v>978</v>
          </cell>
          <cell r="AE76">
            <v>0</v>
          </cell>
        </row>
        <row r="77">
          <cell r="T77">
            <v>13</v>
          </cell>
          <cell r="U77">
            <v>5.2</v>
          </cell>
          <cell r="V77">
            <v>2.625</v>
          </cell>
          <cell r="W77">
            <v>5.0826874999999987</v>
          </cell>
          <cell r="X77">
            <v>-4.0999999999999996</v>
          </cell>
          <cell r="AB77">
            <v>13</v>
          </cell>
          <cell r="AC77">
            <v>975.9</v>
          </cell>
          <cell r="AD77">
            <v>975.4</v>
          </cell>
          <cell r="AE77">
            <v>0.1</v>
          </cell>
        </row>
        <row r="78">
          <cell r="T78">
            <v>14</v>
          </cell>
          <cell r="U78">
            <v>5.8</v>
          </cell>
          <cell r="V78">
            <v>4.75</v>
          </cell>
          <cell r="W78">
            <v>4.9143802083333323</v>
          </cell>
          <cell r="X78">
            <v>3.1</v>
          </cell>
          <cell r="AB78">
            <v>14</v>
          </cell>
          <cell r="AC78">
            <v>983.1</v>
          </cell>
          <cell r="AD78">
            <v>978.8</v>
          </cell>
          <cell r="AE78">
            <v>0</v>
          </cell>
        </row>
        <row r="79">
          <cell r="T79">
            <v>15</v>
          </cell>
          <cell r="U79">
            <v>5.8</v>
          </cell>
          <cell r="V79">
            <v>4.55</v>
          </cell>
          <cell r="W79">
            <v>4.7273489583333328</v>
          </cell>
          <cell r="X79">
            <v>4</v>
          </cell>
          <cell r="AB79">
            <v>15</v>
          </cell>
          <cell r="AC79">
            <v>985.3</v>
          </cell>
          <cell r="AD79">
            <v>984.3</v>
          </cell>
          <cell r="AE79">
            <v>0</v>
          </cell>
        </row>
        <row r="80">
          <cell r="T80">
            <v>16</v>
          </cell>
          <cell r="U80">
            <v>9.5</v>
          </cell>
          <cell r="V80">
            <v>6.0500000000000007</v>
          </cell>
          <cell r="W80">
            <v>4.5531041666666665</v>
          </cell>
          <cell r="X80">
            <v>-1.8</v>
          </cell>
          <cell r="AB80">
            <v>16</v>
          </cell>
          <cell r="AC80">
            <v>984.1</v>
          </cell>
          <cell r="AD80">
            <v>980.4</v>
          </cell>
          <cell r="AE80">
            <v>0</v>
          </cell>
        </row>
        <row r="81">
          <cell r="T81">
            <v>17</v>
          </cell>
          <cell r="U81">
            <v>7</v>
          </cell>
          <cell r="V81">
            <v>5.05</v>
          </cell>
          <cell r="W81">
            <v>4.3655781250000008</v>
          </cell>
          <cell r="X81">
            <v>0.8</v>
          </cell>
          <cell r="AB81">
            <v>17</v>
          </cell>
          <cell r="AC81">
            <v>980.2</v>
          </cell>
          <cell r="AD81">
            <v>978.7</v>
          </cell>
          <cell r="AE81">
            <v>0.1</v>
          </cell>
        </row>
        <row r="82">
          <cell r="T82">
            <v>18</v>
          </cell>
          <cell r="U82">
            <v>7.9</v>
          </cell>
          <cell r="V82">
            <v>5.6999999999999993</v>
          </cell>
          <cell r="W82">
            <v>4.1607343750000005</v>
          </cell>
          <cell r="X82">
            <v>2.6</v>
          </cell>
          <cell r="AB82">
            <v>18</v>
          </cell>
          <cell r="AC82">
            <v>984.1</v>
          </cell>
          <cell r="AD82">
            <v>984</v>
          </cell>
          <cell r="AE82">
            <v>3.4</v>
          </cell>
        </row>
        <row r="83">
          <cell r="T83">
            <v>19</v>
          </cell>
          <cell r="U83">
            <v>8.1</v>
          </cell>
          <cell r="V83">
            <v>7.1750000000000007</v>
          </cell>
          <cell r="W83">
            <v>3.973208333333333</v>
          </cell>
          <cell r="X83">
            <v>3.1</v>
          </cell>
          <cell r="AB83">
            <v>19</v>
          </cell>
          <cell r="AC83">
            <v>982.2</v>
          </cell>
          <cell r="AD83">
            <v>981.5</v>
          </cell>
          <cell r="AE83">
            <v>1.2</v>
          </cell>
        </row>
        <row r="84">
          <cell r="T84">
            <v>20</v>
          </cell>
          <cell r="U84">
            <v>9.6</v>
          </cell>
          <cell r="V84">
            <v>8.125</v>
          </cell>
          <cell r="W84">
            <v>3.7875572916666664</v>
          </cell>
          <cell r="X84">
            <v>2.5</v>
          </cell>
          <cell r="AB84">
            <v>20</v>
          </cell>
          <cell r="AC84">
            <v>979.2</v>
          </cell>
          <cell r="AD84">
            <v>976.1</v>
          </cell>
          <cell r="AE84">
            <v>0</v>
          </cell>
        </row>
        <row r="85">
          <cell r="T85">
            <v>21</v>
          </cell>
          <cell r="U85">
            <v>10.199999999999999</v>
          </cell>
          <cell r="V85">
            <v>6.3249999999999993</v>
          </cell>
          <cell r="W85">
            <v>3.6071406249999995</v>
          </cell>
          <cell r="X85">
            <v>5.3</v>
          </cell>
          <cell r="AB85">
            <v>21</v>
          </cell>
          <cell r="AC85">
            <v>970</v>
          </cell>
          <cell r="AD85">
            <v>969.6</v>
          </cell>
          <cell r="AE85">
            <v>0</v>
          </cell>
        </row>
        <row r="86">
          <cell r="T86">
            <v>22</v>
          </cell>
          <cell r="U86">
            <v>5.5</v>
          </cell>
          <cell r="V86">
            <v>4.5250000000000004</v>
          </cell>
          <cell r="W86">
            <v>3.415265625</v>
          </cell>
          <cell r="X86">
            <v>3.9</v>
          </cell>
          <cell r="AB86">
            <v>22</v>
          </cell>
          <cell r="AC86">
            <v>980</v>
          </cell>
          <cell r="AD86">
            <v>975.3</v>
          </cell>
          <cell r="AE86">
            <v>0.6</v>
          </cell>
        </row>
        <row r="87">
          <cell r="T87">
            <v>23</v>
          </cell>
          <cell r="U87">
            <v>4.5</v>
          </cell>
          <cell r="V87">
            <v>2.2250000000000001</v>
          </cell>
          <cell r="W87">
            <v>3.2284687499999998</v>
          </cell>
          <cell r="X87">
            <v>-2.8</v>
          </cell>
          <cell r="AB87">
            <v>23</v>
          </cell>
          <cell r="AC87">
            <v>984.5</v>
          </cell>
          <cell r="AD87">
            <v>984.2</v>
          </cell>
          <cell r="AE87">
            <v>0</v>
          </cell>
        </row>
        <row r="88">
          <cell r="T88">
            <v>24</v>
          </cell>
          <cell r="U88">
            <v>4.4000000000000004</v>
          </cell>
          <cell r="V88">
            <v>7.4999999999999956E-2</v>
          </cell>
          <cell r="W88">
            <v>3.0119583333333333</v>
          </cell>
          <cell r="X88">
            <v>-3.5</v>
          </cell>
          <cell r="AB88">
            <v>24</v>
          </cell>
          <cell r="AC88">
            <v>983.2</v>
          </cell>
          <cell r="AD88">
            <v>977.9</v>
          </cell>
          <cell r="AE88">
            <v>0</v>
          </cell>
        </row>
        <row r="89">
          <cell r="T89">
            <v>25</v>
          </cell>
          <cell r="U89">
            <v>5.0999999999999996</v>
          </cell>
          <cell r="V89">
            <v>4.0250000000000004</v>
          </cell>
          <cell r="W89">
            <v>2.810265625</v>
          </cell>
          <cell r="X89">
            <v>-6.4</v>
          </cell>
          <cell r="AB89">
            <v>25</v>
          </cell>
          <cell r="AC89">
            <v>971.2</v>
          </cell>
          <cell r="AD89">
            <v>965.8</v>
          </cell>
          <cell r="AE89">
            <v>0.9</v>
          </cell>
        </row>
        <row r="90">
          <cell r="T90">
            <v>26</v>
          </cell>
          <cell r="U90">
            <v>5</v>
          </cell>
          <cell r="V90">
            <v>0.57500000000000007</v>
          </cell>
          <cell r="W90">
            <v>2.6725833333333333</v>
          </cell>
          <cell r="X90">
            <v>-0.3</v>
          </cell>
          <cell r="AB90">
            <v>26</v>
          </cell>
          <cell r="AC90">
            <v>960.8</v>
          </cell>
          <cell r="AD90">
            <v>956.6</v>
          </cell>
          <cell r="AE90">
            <v>24.2</v>
          </cell>
        </row>
        <row r="91">
          <cell r="T91">
            <v>27</v>
          </cell>
          <cell r="U91">
            <v>2.2000000000000002</v>
          </cell>
          <cell r="V91">
            <v>0.625</v>
          </cell>
          <cell r="W91">
            <v>2.5561510416666668</v>
          </cell>
          <cell r="X91">
            <v>-2</v>
          </cell>
          <cell r="AB91">
            <v>27</v>
          </cell>
          <cell r="AC91">
            <v>956.6</v>
          </cell>
          <cell r="AD91">
            <v>954</v>
          </cell>
          <cell r="AE91">
            <v>0</v>
          </cell>
        </row>
        <row r="92">
          <cell r="T92">
            <v>28</v>
          </cell>
          <cell r="U92">
            <v>2.8</v>
          </cell>
          <cell r="V92">
            <v>0.30000000000000004</v>
          </cell>
          <cell r="W92">
            <v>2.4121145833333335</v>
          </cell>
          <cell r="X92">
            <v>-0.1</v>
          </cell>
          <cell r="AB92">
            <v>28</v>
          </cell>
          <cell r="AC92">
            <v>954.3</v>
          </cell>
          <cell r="AD92">
            <v>953.5</v>
          </cell>
          <cell r="AE92">
            <v>9</v>
          </cell>
        </row>
        <row r="93">
          <cell r="T93">
            <v>29</v>
          </cell>
          <cell r="U93">
            <v>0.8</v>
          </cell>
          <cell r="V93">
            <v>-0.67500000000000004</v>
          </cell>
          <cell r="W93">
            <v>2.2640677083333332</v>
          </cell>
          <cell r="X93">
            <v>-3.5</v>
          </cell>
          <cell r="AB93">
            <v>29</v>
          </cell>
          <cell r="AC93">
            <v>962.4</v>
          </cell>
          <cell r="AD93">
            <v>955.9</v>
          </cell>
          <cell r="AE93">
            <v>0.2</v>
          </cell>
        </row>
        <row r="94">
          <cell r="T94">
            <v>30</v>
          </cell>
          <cell r="U94">
            <v>1</v>
          </cell>
          <cell r="V94">
            <v>0.6</v>
          </cell>
          <cell r="W94">
            <v>2.1391197916666673</v>
          </cell>
          <cell r="X94">
            <v>-4.0999999999999996</v>
          </cell>
          <cell r="AB94">
            <v>30</v>
          </cell>
          <cell r="AC94">
            <v>965.4</v>
          </cell>
          <cell r="AD94">
            <v>959</v>
          </cell>
          <cell r="AE94">
            <v>2.6</v>
          </cell>
        </row>
      </sheetData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>
        <row r="64">
          <cell r="U64" t="str">
            <v>max.t.</v>
          </cell>
          <cell r="V64" t="str">
            <v>prům.t.</v>
          </cell>
          <cell r="W64" t="str">
            <v>normál</v>
          </cell>
          <cell r="X64" t="str">
            <v>př.min.</v>
          </cell>
          <cell r="AC64" t="str">
            <v>tlak max.</v>
          </cell>
          <cell r="AD64" t="str">
            <v xml:space="preserve">tlak min. </v>
          </cell>
          <cell r="AE64" t="str">
            <v>srážky</v>
          </cell>
        </row>
        <row r="65">
          <cell r="T65">
            <v>1</v>
          </cell>
          <cell r="U65">
            <v>6.6</v>
          </cell>
          <cell r="V65">
            <v>4.3250000000000002</v>
          </cell>
          <cell r="W65">
            <v>1.9917968750000001</v>
          </cell>
          <cell r="X65">
            <v>-3.7</v>
          </cell>
          <cell r="AB65">
            <v>1</v>
          </cell>
          <cell r="AC65">
            <v>963.2</v>
          </cell>
          <cell r="AD65">
            <v>954</v>
          </cell>
          <cell r="AE65">
            <v>0.6</v>
          </cell>
        </row>
        <row r="66">
          <cell r="T66">
            <v>2</v>
          </cell>
          <cell r="U66">
            <v>7</v>
          </cell>
          <cell r="V66">
            <v>4.2</v>
          </cell>
          <cell r="W66">
            <v>1.8321354166666661</v>
          </cell>
          <cell r="X66">
            <v>1.5</v>
          </cell>
          <cell r="AB66">
            <v>2</v>
          </cell>
          <cell r="AC66">
            <v>958.8</v>
          </cell>
          <cell r="AD66">
            <v>955.4</v>
          </cell>
          <cell r="AE66">
            <v>0</v>
          </cell>
        </row>
        <row r="67">
          <cell r="T67">
            <v>3</v>
          </cell>
          <cell r="U67">
            <v>3.5</v>
          </cell>
          <cell r="V67">
            <v>-1.6</v>
          </cell>
          <cell r="W67">
            <v>1.6722135416666666</v>
          </cell>
          <cell r="X67">
            <v>-7.7</v>
          </cell>
          <cell r="AB67">
            <v>3</v>
          </cell>
          <cell r="AC67">
            <v>971.3</v>
          </cell>
          <cell r="AD67">
            <v>967.5</v>
          </cell>
          <cell r="AE67">
            <v>0</v>
          </cell>
        </row>
        <row r="68">
          <cell r="T68">
            <v>4</v>
          </cell>
          <cell r="U68">
            <v>2.2000000000000002</v>
          </cell>
          <cell r="V68">
            <v>1.4</v>
          </cell>
          <cell r="W68">
            <v>1.5322656250000002</v>
          </cell>
          <cell r="X68">
            <v>-6.7</v>
          </cell>
          <cell r="AB68">
            <v>4</v>
          </cell>
          <cell r="AC68">
            <v>965</v>
          </cell>
          <cell r="AD68">
            <v>959.2</v>
          </cell>
          <cell r="AE68">
            <v>1.2</v>
          </cell>
        </row>
        <row r="69">
          <cell r="T69">
            <v>5</v>
          </cell>
          <cell r="U69">
            <v>2</v>
          </cell>
          <cell r="V69">
            <v>0.52500000000000002</v>
          </cell>
          <cell r="W69">
            <v>1.3972916666666666</v>
          </cell>
          <cell r="X69">
            <v>-0.3</v>
          </cell>
          <cell r="AB69">
            <v>5</v>
          </cell>
          <cell r="AC69">
            <v>964.6</v>
          </cell>
          <cell r="AD69">
            <v>961.6</v>
          </cell>
          <cell r="AE69">
            <v>4.2</v>
          </cell>
        </row>
        <row r="70">
          <cell r="T70">
            <v>6</v>
          </cell>
          <cell r="U70">
            <v>0.6</v>
          </cell>
          <cell r="V70">
            <v>-0.97499999999999998</v>
          </cell>
          <cell r="W70">
            <v>1.2757291666666666</v>
          </cell>
          <cell r="X70">
            <v>-1.4</v>
          </cell>
          <cell r="AB70">
            <v>6</v>
          </cell>
          <cell r="AC70">
            <v>968.8</v>
          </cell>
          <cell r="AD70">
            <v>966.7</v>
          </cell>
          <cell r="AE70">
            <v>1.4</v>
          </cell>
        </row>
        <row r="71">
          <cell r="T71">
            <v>7</v>
          </cell>
          <cell r="U71">
            <v>-1.2</v>
          </cell>
          <cell r="V71">
            <v>-1.875</v>
          </cell>
          <cell r="W71">
            <v>1.1755208333333333</v>
          </cell>
          <cell r="X71">
            <v>-2.6</v>
          </cell>
          <cell r="AB71">
            <v>7</v>
          </cell>
          <cell r="AC71">
            <v>970.6</v>
          </cell>
          <cell r="AD71">
            <v>969.7</v>
          </cell>
          <cell r="AE71">
            <v>0</v>
          </cell>
        </row>
        <row r="72">
          <cell r="T72">
            <v>8</v>
          </cell>
          <cell r="U72">
            <v>-1.2</v>
          </cell>
          <cell r="V72">
            <v>-4.0750000000000002</v>
          </cell>
          <cell r="W72">
            <v>1.1034374999999996</v>
          </cell>
          <cell r="X72">
            <v>-7.2</v>
          </cell>
          <cell r="AB72">
            <v>8</v>
          </cell>
          <cell r="AC72">
            <v>967.5</v>
          </cell>
          <cell r="AD72">
            <v>964.8</v>
          </cell>
          <cell r="AE72">
            <v>0</v>
          </cell>
        </row>
        <row r="73">
          <cell r="T73">
            <v>9</v>
          </cell>
          <cell r="U73">
            <v>-0.9</v>
          </cell>
          <cell r="V73">
            <v>-1.825</v>
          </cell>
          <cell r="W73">
            <v>1.0262500000000001</v>
          </cell>
          <cell r="X73">
            <v>-4.4000000000000004</v>
          </cell>
          <cell r="AB73">
            <v>9</v>
          </cell>
          <cell r="AC73">
            <v>964.1</v>
          </cell>
          <cell r="AD73">
            <v>962.2</v>
          </cell>
          <cell r="AE73">
            <v>6.1</v>
          </cell>
        </row>
        <row r="74">
          <cell r="T74">
            <v>10</v>
          </cell>
          <cell r="U74">
            <v>1.3</v>
          </cell>
          <cell r="V74">
            <v>-1.2250000000000001</v>
          </cell>
          <cell r="W74">
            <v>0.93895833333333334</v>
          </cell>
          <cell r="X74">
            <v>-3.7</v>
          </cell>
          <cell r="AB74">
            <v>10</v>
          </cell>
          <cell r="AC74">
            <v>961.2</v>
          </cell>
          <cell r="AD74">
            <v>961.1</v>
          </cell>
          <cell r="AE74">
            <v>0</v>
          </cell>
        </row>
        <row r="75">
          <cell r="T75">
            <v>11</v>
          </cell>
          <cell r="U75">
            <v>0.5</v>
          </cell>
          <cell r="V75">
            <v>-0.375</v>
          </cell>
          <cell r="W75">
            <v>0.84020833333333311</v>
          </cell>
          <cell r="X75">
            <v>-5.5</v>
          </cell>
          <cell r="AB75">
            <v>11</v>
          </cell>
          <cell r="AC75">
            <v>978.2</v>
          </cell>
          <cell r="AD75">
            <v>964.1</v>
          </cell>
          <cell r="AE75">
            <v>0</v>
          </cell>
        </row>
        <row r="76">
          <cell r="T76">
            <v>12</v>
          </cell>
          <cell r="U76">
            <v>-0.3</v>
          </cell>
          <cell r="V76">
            <v>-4.2249999999999996</v>
          </cell>
          <cell r="W76">
            <v>0.72817708333333309</v>
          </cell>
          <cell r="X76">
            <v>-8.6</v>
          </cell>
          <cell r="AB76">
            <v>12</v>
          </cell>
          <cell r="AC76">
            <v>981.5</v>
          </cell>
          <cell r="AD76">
            <v>981</v>
          </cell>
          <cell r="AE76">
            <v>0</v>
          </cell>
        </row>
        <row r="77">
          <cell r="T77">
            <v>13</v>
          </cell>
          <cell r="U77">
            <v>1.2</v>
          </cell>
          <cell r="V77">
            <v>-0.625</v>
          </cell>
          <cell r="W77">
            <v>0.60776041666666658</v>
          </cell>
          <cell r="X77">
            <v>-11.6</v>
          </cell>
          <cell r="AB77">
            <v>13</v>
          </cell>
          <cell r="AC77">
            <v>984.9</v>
          </cell>
          <cell r="AD77">
            <v>982.3</v>
          </cell>
          <cell r="AE77">
            <v>0.7</v>
          </cell>
        </row>
        <row r="78">
          <cell r="T78">
            <v>14</v>
          </cell>
          <cell r="U78">
            <v>3</v>
          </cell>
          <cell r="V78">
            <v>1.95</v>
          </cell>
          <cell r="W78">
            <v>0.46244791666666646</v>
          </cell>
          <cell r="X78">
            <v>0.1</v>
          </cell>
          <cell r="AB78">
            <v>14</v>
          </cell>
          <cell r="AC78">
            <v>984.6</v>
          </cell>
          <cell r="AD78">
            <v>984.3</v>
          </cell>
          <cell r="AE78">
            <v>0.9</v>
          </cell>
        </row>
        <row r="79">
          <cell r="T79">
            <v>15</v>
          </cell>
          <cell r="U79">
            <v>4.5999999999999996</v>
          </cell>
          <cell r="V79">
            <v>3.4</v>
          </cell>
          <cell r="W79">
            <v>0.32572916666666663</v>
          </cell>
          <cell r="X79">
            <v>1.1000000000000001</v>
          </cell>
          <cell r="AB79">
            <v>15</v>
          </cell>
          <cell r="AC79">
            <v>988.5</v>
          </cell>
          <cell r="AD79">
            <v>987.1</v>
          </cell>
          <cell r="AE79">
            <v>0.3</v>
          </cell>
        </row>
        <row r="80">
          <cell r="T80">
            <v>16</v>
          </cell>
          <cell r="U80">
            <v>5.8</v>
          </cell>
          <cell r="V80">
            <v>5.0999999999999996</v>
          </cell>
          <cell r="W80">
            <v>0.2290885416666667</v>
          </cell>
          <cell r="X80">
            <v>2.2999999999999998</v>
          </cell>
          <cell r="AB80">
            <v>16</v>
          </cell>
          <cell r="AC80">
            <v>990.4</v>
          </cell>
          <cell r="AD80">
            <v>988.3</v>
          </cell>
          <cell r="AE80">
            <v>1.5</v>
          </cell>
        </row>
        <row r="81">
          <cell r="T81">
            <v>17</v>
          </cell>
          <cell r="U81">
            <v>5.8</v>
          </cell>
          <cell r="V81">
            <v>3.4249999999999998</v>
          </cell>
          <cell r="W81">
            <v>0.14968750000000006</v>
          </cell>
          <cell r="X81">
            <v>-1.5</v>
          </cell>
          <cell r="AB81">
            <v>17</v>
          </cell>
          <cell r="AC81">
            <v>989.3</v>
          </cell>
          <cell r="AD81">
            <v>988.8</v>
          </cell>
          <cell r="AE81">
            <v>0</v>
          </cell>
        </row>
        <row r="82">
          <cell r="T82">
            <v>18</v>
          </cell>
          <cell r="U82">
            <v>2.9</v>
          </cell>
          <cell r="V82">
            <v>2.2250000000000001</v>
          </cell>
          <cell r="W82">
            <v>8.1796875000000088E-2</v>
          </cell>
          <cell r="X82">
            <v>0.7</v>
          </cell>
          <cell r="AB82">
            <v>18</v>
          </cell>
          <cell r="AC82">
            <v>991.2</v>
          </cell>
          <cell r="AD82">
            <v>984.7</v>
          </cell>
          <cell r="AE82">
            <v>0.1</v>
          </cell>
        </row>
        <row r="83">
          <cell r="T83">
            <v>19</v>
          </cell>
          <cell r="U83">
            <v>5.0999999999999996</v>
          </cell>
          <cell r="V83">
            <v>4.2</v>
          </cell>
          <cell r="W83">
            <v>-4.0624999999999065E-3</v>
          </cell>
          <cell r="X83">
            <v>2.4</v>
          </cell>
          <cell r="AB83">
            <v>19</v>
          </cell>
          <cell r="AC83">
            <v>977.4</v>
          </cell>
          <cell r="AD83">
            <v>971.1</v>
          </cell>
          <cell r="AE83">
            <v>3.8</v>
          </cell>
        </row>
        <row r="84">
          <cell r="T84">
            <v>20</v>
          </cell>
          <cell r="U84">
            <v>3.9</v>
          </cell>
          <cell r="V84">
            <v>-0.4</v>
          </cell>
          <cell r="W84">
            <v>-7.4739583333333248E-2</v>
          </cell>
          <cell r="X84">
            <v>-1.5</v>
          </cell>
          <cell r="AB84">
            <v>20</v>
          </cell>
          <cell r="AC84">
            <v>979.5</v>
          </cell>
          <cell r="AD84">
            <v>975.5</v>
          </cell>
          <cell r="AE84">
            <v>1.3</v>
          </cell>
        </row>
        <row r="85">
          <cell r="T85">
            <v>21</v>
          </cell>
          <cell r="U85">
            <v>-0.8</v>
          </cell>
          <cell r="V85">
            <v>-3</v>
          </cell>
          <cell r="W85">
            <v>-0.14164062499999994</v>
          </cell>
          <cell r="X85">
            <v>-5.7</v>
          </cell>
          <cell r="AB85">
            <v>21</v>
          </cell>
          <cell r="AC85">
            <v>982</v>
          </cell>
          <cell r="AD85">
            <v>980.6</v>
          </cell>
          <cell r="AE85">
            <v>0.2</v>
          </cell>
        </row>
        <row r="86">
          <cell r="T86">
            <v>22</v>
          </cell>
          <cell r="U86">
            <v>-2.1</v>
          </cell>
          <cell r="V86">
            <v>-6.5750000000000002</v>
          </cell>
          <cell r="W86">
            <v>-0.2446614583333333</v>
          </cell>
          <cell r="X86">
            <v>-11.2</v>
          </cell>
          <cell r="AB86">
            <v>22</v>
          </cell>
          <cell r="AC86">
            <v>984.6</v>
          </cell>
          <cell r="AD86">
            <v>983.7</v>
          </cell>
          <cell r="AE86">
            <v>0</v>
          </cell>
        </row>
        <row r="87">
          <cell r="T87">
            <v>23</v>
          </cell>
          <cell r="U87">
            <v>-0.8</v>
          </cell>
          <cell r="V87">
            <v>-2.1500000000000004</v>
          </cell>
          <cell r="W87">
            <v>-0.31317708333333333</v>
          </cell>
          <cell r="X87">
            <v>-9.6999999999999993</v>
          </cell>
          <cell r="AB87">
            <v>23</v>
          </cell>
          <cell r="AC87">
            <v>977.4</v>
          </cell>
          <cell r="AD87">
            <v>968</v>
          </cell>
          <cell r="AE87">
            <v>0.6</v>
          </cell>
        </row>
        <row r="88">
          <cell r="T88">
            <v>24</v>
          </cell>
          <cell r="U88">
            <v>7.2</v>
          </cell>
          <cell r="V88">
            <v>5.4</v>
          </cell>
          <cell r="W88">
            <v>-0.36846354166666662</v>
          </cell>
          <cell r="X88">
            <v>-2.4</v>
          </cell>
          <cell r="AB88">
            <v>24</v>
          </cell>
          <cell r="AC88">
            <v>960.5</v>
          </cell>
          <cell r="AD88">
            <v>960</v>
          </cell>
          <cell r="AE88">
            <v>0.3</v>
          </cell>
        </row>
        <row r="89">
          <cell r="T89">
            <v>25</v>
          </cell>
          <cell r="U89">
            <v>6.6</v>
          </cell>
          <cell r="V89">
            <v>-3.7499999999999996</v>
          </cell>
          <cell r="W89">
            <v>-0.38143229166666665</v>
          </cell>
          <cell r="X89">
            <v>-5.0999999999999996</v>
          </cell>
          <cell r="AB89">
            <v>25</v>
          </cell>
          <cell r="AC89">
            <v>968.5</v>
          </cell>
          <cell r="AD89">
            <v>966.3</v>
          </cell>
          <cell r="AE89">
            <v>1.1000000000000001</v>
          </cell>
        </row>
        <row r="90">
          <cell r="T90">
            <v>26</v>
          </cell>
          <cell r="U90">
            <v>-5.0999999999999996</v>
          </cell>
          <cell r="V90">
            <v>-8.625</v>
          </cell>
          <cell r="W90">
            <v>-0.36708333333333332</v>
          </cell>
          <cell r="X90">
            <v>-12</v>
          </cell>
          <cell r="AB90">
            <v>26</v>
          </cell>
          <cell r="AC90">
            <v>971.5</v>
          </cell>
          <cell r="AD90">
            <v>971.4</v>
          </cell>
          <cell r="AE90">
            <v>0</v>
          </cell>
        </row>
        <row r="91">
          <cell r="T91">
            <v>27</v>
          </cell>
          <cell r="U91">
            <v>-2.4</v>
          </cell>
          <cell r="V91">
            <v>-4.7249999999999996</v>
          </cell>
          <cell r="W91">
            <v>-0.35145833333333337</v>
          </cell>
          <cell r="X91">
            <v>-12.7</v>
          </cell>
          <cell r="AB91">
            <v>27</v>
          </cell>
          <cell r="AC91">
            <v>969.9</v>
          </cell>
          <cell r="AD91">
            <v>967.3</v>
          </cell>
          <cell r="AE91">
            <v>0</v>
          </cell>
        </row>
        <row r="92">
          <cell r="T92">
            <v>28</v>
          </cell>
          <cell r="U92">
            <v>4.5</v>
          </cell>
          <cell r="V92">
            <v>1.625</v>
          </cell>
          <cell r="W92">
            <v>-0.36713541666666671</v>
          </cell>
          <cell r="X92">
            <v>-6.9</v>
          </cell>
          <cell r="AB92">
            <v>28</v>
          </cell>
          <cell r="AC92">
            <v>966.1</v>
          </cell>
          <cell r="AD92">
            <v>962.1</v>
          </cell>
          <cell r="AE92">
            <v>1</v>
          </cell>
        </row>
        <row r="93">
          <cell r="T93">
            <v>29</v>
          </cell>
          <cell r="U93">
            <v>4</v>
          </cell>
          <cell r="V93">
            <v>1.175</v>
          </cell>
          <cell r="W93">
            <v>-0.39210937500000004</v>
          </cell>
          <cell r="X93">
            <v>-0.5</v>
          </cell>
          <cell r="AB93">
            <v>29</v>
          </cell>
          <cell r="AC93">
            <v>969.5</v>
          </cell>
          <cell r="AD93">
            <v>963.3</v>
          </cell>
          <cell r="AE93">
            <v>0</v>
          </cell>
        </row>
        <row r="94">
          <cell r="T94">
            <v>30</v>
          </cell>
          <cell r="U94">
            <v>7.8</v>
          </cell>
          <cell r="V94">
            <v>6.4749999999999996</v>
          </cell>
          <cell r="W94">
            <v>-0.42226562500000003</v>
          </cell>
          <cell r="X94">
            <v>-0.2</v>
          </cell>
          <cell r="AB94">
            <v>30</v>
          </cell>
          <cell r="AC94">
            <v>974.3</v>
          </cell>
          <cell r="AD94">
            <v>972.9</v>
          </cell>
          <cell r="AE94">
            <v>6</v>
          </cell>
        </row>
        <row r="95">
          <cell r="T95">
            <v>31</v>
          </cell>
          <cell r="U95">
            <v>11.6</v>
          </cell>
          <cell r="V95">
            <v>9.65</v>
          </cell>
          <cell r="W95">
            <v>-0.45830729166666673</v>
          </cell>
          <cell r="X95">
            <v>6.9</v>
          </cell>
          <cell r="AB95">
            <v>31</v>
          </cell>
          <cell r="AC95">
            <v>979.6</v>
          </cell>
          <cell r="AD95">
            <v>978.3</v>
          </cell>
          <cell r="AE95">
            <v>0.2</v>
          </cell>
        </row>
      </sheetData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D4918-FF4F-4504-A9F6-24DCD7046E58}">
  <dimension ref="A1:AD46"/>
  <sheetViews>
    <sheetView showGridLines="0" zoomScaleNormal="100" workbookViewId="0">
      <pane xSplit="1" ySplit="5" topLeftCell="B6" activePane="bottomRight" state="frozen"/>
      <selection activeCell="R35" sqref="R35"/>
      <selection pane="topRight" activeCell="R35" sqref="R35"/>
      <selection pane="bottomLeft" activeCell="R35" sqref="R35"/>
      <selection pane="bottomRight" activeCell="A47" sqref="A47:XFD162"/>
    </sheetView>
  </sheetViews>
  <sheetFormatPr defaultColWidth="9.140625" defaultRowHeight="12.75" x14ac:dyDescent="0.2"/>
  <cols>
    <col min="1" max="1" width="4.7109375" style="47" customWidth="1"/>
    <col min="2" max="9" width="6.28515625" style="47" customWidth="1"/>
    <col min="10" max="12" width="4.7109375" style="47" customWidth="1"/>
    <col min="13" max="13" width="5.42578125" style="47" customWidth="1"/>
    <col min="14" max="14" width="4.7109375" style="47" customWidth="1"/>
    <col min="15" max="15" width="3.7109375" style="47" customWidth="1"/>
    <col min="16" max="30" width="5.7109375" style="47" customWidth="1"/>
    <col min="31" max="16384" width="9.140625" style="47"/>
  </cols>
  <sheetData>
    <row r="1" spans="1:30" ht="18" x14ac:dyDescent="0.25">
      <c r="A1" s="45" t="s">
        <v>9</v>
      </c>
      <c r="B1" s="45"/>
      <c r="C1" s="45"/>
      <c r="D1" s="46">
        <v>2021</v>
      </c>
    </row>
    <row r="2" spans="1:30" ht="18.75" thickBot="1" x14ac:dyDescent="0.3">
      <c r="A2" s="45" t="s">
        <v>10</v>
      </c>
      <c r="B2" s="45"/>
      <c r="C2" s="45"/>
      <c r="D2" s="45"/>
      <c r="O2" s="45"/>
    </row>
    <row r="3" spans="1:30" ht="13.5" thickBot="1" x14ac:dyDescent="0.25">
      <c r="A3" s="48"/>
      <c r="B3" s="48"/>
      <c r="C3" s="48"/>
      <c r="D3" s="48"/>
      <c r="E3" s="48"/>
      <c r="F3" s="48"/>
      <c r="G3" s="48"/>
      <c r="H3" s="48"/>
      <c r="I3" s="48"/>
      <c r="O3" s="49"/>
      <c r="P3" s="50"/>
      <c r="Q3" s="51"/>
      <c r="R3" s="51" t="s">
        <v>0</v>
      </c>
      <c r="S3" s="51"/>
      <c r="T3" s="51"/>
      <c r="U3" s="52"/>
      <c r="V3" s="49"/>
      <c r="W3" s="49"/>
      <c r="X3" s="49"/>
      <c r="Y3" s="49"/>
      <c r="Z3" s="49"/>
      <c r="AA3" s="49"/>
      <c r="AB3" s="49"/>
      <c r="AC3" s="49"/>
      <c r="AD3" s="49"/>
    </row>
    <row r="4" spans="1:30" x14ac:dyDescent="0.2">
      <c r="A4" s="53" t="s">
        <v>13</v>
      </c>
      <c r="B4" s="54"/>
      <c r="C4" s="54" t="s">
        <v>14</v>
      </c>
      <c r="D4" s="54"/>
      <c r="E4" s="54"/>
      <c r="F4" s="54"/>
      <c r="G4" s="54"/>
      <c r="H4" s="54"/>
      <c r="I4" s="55" t="s">
        <v>15</v>
      </c>
      <c r="J4" s="56" t="s">
        <v>16</v>
      </c>
      <c r="K4" s="57"/>
      <c r="L4" s="58"/>
      <c r="M4" s="56" t="s">
        <v>17</v>
      </c>
      <c r="N4" s="58"/>
      <c r="O4" s="59" t="s">
        <v>18</v>
      </c>
      <c r="P4" s="60">
        <v>7</v>
      </c>
      <c r="Q4" s="57"/>
      <c r="R4" s="60">
        <v>14</v>
      </c>
      <c r="S4" s="57"/>
      <c r="T4" s="60">
        <v>21</v>
      </c>
      <c r="U4" s="58"/>
      <c r="V4" s="57" t="s">
        <v>1</v>
      </c>
      <c r="W4" s="57"/>
      <c r="X4" s="58"/>
      <c r="Y4" s="60" t="s">
        <v>2</v>
      </c>
      <c r="Z4" s="57"/>
      <c r="AA4" s="58"/>
      <c r="AB4" s="60" t="s">
        <v>3</v>
      </c>
      <c r="AC4" s="57"/>
      <c r="AD4" s="58"/>
    </row>
    <row r="5" spans="1:30" ht="13.5" thickBot="1" x14ac:dyDescent="0.25">
      <c r="A5" s="61"/>
      <c r="B5" s="48" t="s">
        <v>11</v>
      </c>
      <c r="C5" s="48" t="s">
        <v>19</v>
      </c>
      <c r="D5" s="62" t="s">
        <v>20</v>
      </c>
      <c r="E5" s="48">
        <v>7</v>
      </c>
      <c r="F5" s="62">
        <v>14</v>
      </c>
      <c r="G5" s="48">
        <v>21</v>
      </c>
      <c r="H5" s="63" t="s">
        <v>21</v>
      </c>
      <c r="I5" s="64" t="s">
        <v>12</v>
      </c>
      <c r="J5" s="65">
        <v>7</v>
      </c>
      <c r="K5" s="66">
        <v>14</v>
      </c>
      <c r="L5" s="67">
        <v>21</v>
      </c>
      <c r="M5" s="68" t="s">
        <v>22</v>
      </c>
      <c r="N5" s="67" t="s">
        <v>23</v>
      </c>
      <c r="O5" s="70"/>
      <c r="P5" s="66" t="s">
        <v>4</v>
      </c>
      <c r="Q5" s="66" t="s">
        <v>24</v>
      </c>
      <c r="R5" s="66" t="s">
        <v>4</v>
      </c>
      <c r="S5" s="66" t="s">
        <v>24</v>
      </c>
      <c r="T5" s="66" t="s">
        <v>4</v>
      </c>
      <c r="U5" s="67" t="s">
        <v>24</v>
      </c>
      <c r="V5" s="66">
        <v>7</v>
      </c>
      <c r="W5" s="66">
        <v>14</v>
      </c>
      <c r="X5" s="67">
        <v>21</v>
      </c>
      <c r="Y5" s="66">
        <v>7</v>
      </c>
      <c r="Z5" s="66">
        <v>14</v>
      </c>
      <c r="AA5" s="67">
        <v>21</v>
      </c>
      <c r="AB5" s="66">
        <v>7</v>
      </c>
      <c r="AC5" s="66">
        <v>14</v>
      </c>
      <c r="AD5" s="67">
        <v>21</v>
      </c>
    </row>
    <row r="6" spans="1:30" ht="15.4" customHeight="1" x14ac:dyDescent="0.2">
      <c r="A6" s="72">
        <v>1</v>
      </c>
      <c r="B6" s="73">
        <v>2.1</v>
      </c>
      <c r="C6" s="73">
        <v>-5.4</v>
      </c>
      <c r="D6" s="73">
        <v>-4.7</v>
      </c>
      <c r="E6" s="73">
        <v>-4.9000000000000004</v>
      </c>
      <c r="F6" s="73">
        <v>-0.1</v>
      </c>
      <c r="G6" s="74">
        <v>1.8</v>
      </c>
      <c r="H6" s="75">
        <f t="shared" ref="H6:H36" si="0">(E6+F6+G6+G6)/4</f>
        <v>-0.35000000000000003</v>
      </c>
      <c r="I6" s="76">
        <v>0.2</v>
      </c>
      <c r="J6" s="77">
        <v>97</v>
      </c>
      <c r="K6" s="78">
        <v>100</v>
      </c>
      <c r="L6" s="79">
        <v>78</v>
      </c>
      <c r="M6" s="80"/>
      <c r="N6" s="81"/>
      <c r="O6" s="86">
        <v>1</v>
      </c>
      <c r="P6" s="87">
        <v>0</v>
      </c>
      <c r="Q6" s="88">
        <v>0</v>
      </c>
      <c r="R6" s="88">
        <v>0</v>
      </c>
      <c r="S6" s="88">
        <v>0</v>
      </c>
      <c r="T6" s="88">
        <v>0</v>
      </c>
      <c r="U6" s="89">
        <v>0</v>
      </c>
      <c r="V6" s="90">
        <v>10</v>
      </c>
      <c r="W6" s="91">
        <v>0</v>
      </c>
      <c r="X6" s="92">
        <v>6</v>
      </c>
      <c r="Y6" s="87">
        <v>4</v>
      </c>
      <c r="Z6" s="88">
        <v>0</v>
      </c>
      <c r="AA6" s="89">
        <v>1</v>
      </c>
      <c r="AB6" s="93">
        <v>3</v>
      </c>
      <c r="AC6" s="88">
        <v>1</v>
      </c>
      <c r="AD6" s="81">
        <v>1</v>
      </c>
    </row>
    <row r="7" spans="1:30" ht="15.4" customHeight="1" x14ac:dyDescent="0.2">
      <c r="A7" s="72">
        <v>2</v>
      </c>
      <c r="B7" s="94">
        <v>8.3000000000000007</v>
      </c>
      <c r="C7" s="94">
        <v>0</v>
      </c>
      <c r="D7" s="94">
        <v>-1.9</v>
      </c>
      <c r="E7" s="94">
        <v>5.4</v>
      </c>
      <c r="F7" s="94">
        <v>7.8</v>
      </c>
      <c r="G7" s="95">
        <v>6.5</v>
      </c>
      <c r="H7" s="96">
        <f t="shared" si="0"/>
        <v>6.55</v>
      </c>
      <c r="I7" s="97"/>
      <c r="J7" s="98">
        <v>74</v>
      </c>
      <c r="K7" s="99">
        <v>66</v>
      </c>
      <c r="L7" s="100">
        <v>59</v>
      </c>
      <c r="M7" s="101"/>
      <c r="N7" s="102"/>
      <c r="O7" s="86">
        <v>2</v>
      </c>
      <c r="P7" s="104">
        <v>0</v>
      </c>
      <c r="Q7" s="105">
        <v>0</v>
      </c>
      <c r="R7" s="105">
        <v>0</v>
      </c>
      <c r="S7" s="105">
        <v>0</v>
      </c>
      <c r="T7" s="105">
        <v>0</v>
      </c>
      <c r="U7" s="106">
        <v>0</v>
      </c>
      <c r="V7" s="107">
        <v>10</v>
      </c>
      <c r="W7" s="108">
        <v>10</v>
      </c>
      <c r="X7" s="109">
        <v>10</v>
      </c>
      <c r="Y7" s="104">
        <v>2</v>
      </c>
      <c r="Z7" s="105">
        <v>2</v>
      </c>
      <c r="AA7" s="106">
        <v>2</v>
      </c>
      <c r="AB7" s="110">
        <v>1</v>
      </c>
      <c r="AC7" s="105">
        <v>1</v>
      </c>
      <c r="AD7" s="102">
        <v>1</v>
      </c>
    </row>
    <row r="8" spans="1:30" ht="15.4" customHeight="1" x14ac:dyDescent="0.2">
      <c r="A8" s="72">
        <v>3</v>
      </c>
      <c r="B8" s="94">
        <v>9.1999999999999993</v>
      </c>
      <c r="C8" s="94">
        <v>1.7</v>
      </c>
      <c r="D8" s="94">
        <v>1</v>
      </c>
      <c r="E8" s="94">
        <v>6.8</v>
      </c>
      <c r="F8" s="94">
        <v>8.6</v>
      </c>
      <c r="G8" s="95">
        <v>6.4</v>
      </c>
      <c r="H8" s="96">
        <f t="shared" si="0"/>
        <v>7.0499999999999989</v>
      </c>
      <c r="I8" s="97">
        <v>0.3</v>
      </c>
      <c r="J8" s="98">
        <v>61</v>
      </c>
      <c r="K8" s="99">
        <v>58</v>
      </c>
      <c r="L8" s="100">
        <v>72</v>
      </c>
      <c r="M8" s="101"/>
      <c r="N8" s="102"/>
      <c r="O8" s="86">
        <v>3</v>
      </c>
      <c r="P8" s="104">
        <v>0</v>
      </c>
      <c r="Q8" s="105">
        <v>0</v>
      </c>
      <c r="R8" s="105">
        <v>0</v>
      </c>
      <c r="S8" s="105">
        <v>0</v>
      </c>
      <c r="T8" s="105">
        <v>0</v>
      </c>
      <c r="U8" s="106">
        <v>0</v>
      </c>
      <c r="V8" s="107">
        <v>10</v>
      </c>
      <c r="W8" s="108">
        <v>6</v>
      </c>
      <c r="X8" s="109">
        <v>10</v>
      </c>
      <c r="Y8" s="104">
        <v>2</v>
      </c>
      <c r="Z8" s="105">
        <v>1</v>
      </c>
      <c r="AA8" s="106">
        <v>2</v>
      </c>
      <c r="AB8" s="110">
        <v>1</v>
      </c>
      <c r="AC8" s="105">
        <v>1</v>
      </c>
      <c r="AD8" s="102">
        <v>1</v>
      </c>
    </row>
    <row r="9" spans="1:30" ht="15.4" customHeight="1" x14ac:dyDescent="0.2">
      <c r="A9" s="72">
        <v>4</v>
      </c>
      <c r="B9" s="94">
        <v>6.7</v>
      </c>
      <c r="C9" s="94">
        <v>2</v>
      </c>
      <c r="D9" s="94">
        <v>1.5</v>
      </c>
      <c r="E9" s="94">
        <v>2.7</v>
      </c>
      <c r="F9" s="94">
        <v>4.2</v>
      </c>
      <c r="G9" s="95">
        <v>2.8</v>
      </c>
      <c r="H9" s="96">
        <f t="shared" si="0"/>
        <v>3.125</v>
      </c>
      <c r="I9" s="97">
        <v>0.5</v>
      </c>
      <c r="J9" s="98">
        <v>99</v>
      </c>
      <c r="K9" s="99">
        <v>93</v>
      </c>
      <c r="L9" s="100">
        <v>98</v>
      </c>
      <c r="M9" s="101"/>
      <c r="N9" s="102"/>
      <c r="O9" s="86">
        <v>4</v>
      </c>
      <c r="P9" s="104">
        <v>0</v>
      </c>
      <c r="Q9" s="105">
        <v>0</v>
      </c>
      <c r="R9" s="105">
        <v>0</v>
      </c>
      <c r="S9" s="105">
        <v>0</v>
      </c>
      <c r="T9" s="105">
        <v>2</v>
      </c>
      <c r="U9" s="106">
        <v>2</v>
      </c>
      <c r="V9" s="107">
        <v>9</v>
      </c>
      <c r="W9" s="108">
        <v>10</v>
      </c>
      <c r="X9" s="109">
        <v>10</v>
      </c>
      <c r="Y9" s="104">
        <v>2</v>
      </c>
      <c r="Z9" s="105">
        <v>2</v>
      </c>
      <c r="AA9" s="106">
        <v>2</v>
      </c>
      <c r="AB9" s="110">
        <v>1</v>
      </c>
      <c r="AC9" s="105">
        <v>1</v>
      </c>
      <c r="AD9" s="102">
        <v>1</v>
      </c>
    </row>
    <row r="10" spans="1:30" ht="15.4" customHeight="1" thickBot="1" x14ac:dyDescent="0.25">
      <c r="A10" s="61">
        <v>5</v>
      </c>
      <c r="B10" s="94">
        <v>2.8</v>
      </c>
      <c r="C10" s="94">
        <v>0.1</v>
      </c>
      <c r="D10" s="94">
        <v>0.1</v>
      </c>
      <c r="E10" s="94">
        <v>0.6</v>
      </c>
      <c r="F10" s="94">
        <v>0.6</v>
      </c>
      <c r="G10" s="95">
        <v>0.2</v>
      </c>
      <c r="H10" s="96">
        <f t="shared" si="0"/>
        <v>0.39999999999999997</v>
      </c>
      <c r="I10" s="97">
        <v>3.1</v>
      </c>
      <c r="J10" s="98">
        <v>100</v>
      </c>
      <c r="K10" s="99">
        <v>100</v>
      </c>
      <c r="L10" s="100">
        <v>100</v>
      </c>
      <c r="M10" s="101"/>
      <c r="N10" s="102"/>
      <c r="O10" s="86">
        <v>5</v>
      </c>
      <c r="P10" s="104">
        <v>2</v>
      </c>
      <c r="Q10" s="105">
        <v>2</v>
      </c>
      <c r="R10" s="105">
        <v>36</v>
      </c>
      <c r="S10" s="105">
        <v>4</v>
      </c>
      <c r="T10" s="105">
        <v>0</v>
      </c>
      <c r="U10" s="106">
        <v>0</v>
      </c>
      <c r="V10" s="107">
        <v>10</v>
      </c>
      <c r="W10" s="108">
        <v>10</v>
      </c>
      <c r="X10" s="109">
        <v>10</v>
      </c>
      <c r="Y10" s="104">
        <v>7</v>
      </c>
      <c r="Z10" s="105">
        <v>6</v>
      </c>
      <c r="AA10" s="106">
        <v>2</v>
      </c>
      <c r="AB10" s="110">
        <v>1</v>
      </c>
      <c r="AC10" s="105">
        <v>5</v>
      </c>
      <c r="AD10" s="102">
        <v>5</v>
      </c>
    </row>
    <row r="11" spans="1:30" ht="15.4" customHeight="1" x14ac:dyDescent="0.2">
      <c r="A11" s="72">
        <v>6</v>
      </c>
      <c r="B11" s="73">
        <v>2.7</v>
      </c>
      <c r="C11" s="73">
        <v>-0.8</v>
      </c>
      <c r="D11" s="73">
        <v>-1.8</v>
      </c>
      <c r="E11" s="73">
        <v>-0.8</v>
      </c>
      <c r="F11" s="73">
        <v>0.7</v>
      </c>
      <c r="G11" s="74">
        <v>1.6</v>
      </c>
      <c r="H11" s="113">
        <f t="shared" si="0"/>
        <v>0.77500000000000002</v>
      </c>
      <c r="I11" s="76">
        <v>2.4</v>
      </c>
      <c r="J11" s="77">
        <v>100</v>
      </c>
      <c r="K11" s="78">
        <v>100</v>
      </c>
      <c r="L11" s="79">
        <v>98</v>
      </c>
      <c r="M11" s="80"/>
      <c r="N11" s="81"/>
      <c r="O11" s="59">
        <v>6</v>
      </c>
      <c r="P11" s="87">
        <v>0</v>
      </c>
      <c r="Q11" s="88">
        <v>0</v>
      </c>
      <c r="R11" s="88">
        <v>36</v>
      </c>
      <c r="S11" s="88">
        <v>4</v>
      </c>
      <c r="T11" s="88">
        <v>0</v>
      </c>
      <c r="U11" s="89">
        <v>0</v>
      </c>
      <c r="V11" s="90">
        <v>10</v>
      </c>
      <c r="W11" s="91">
        <v>10</v>
      </c>
      <c r="X11" s="92">
        <v>10</v>
      </c>
      <c r="Y11" s="87">
        <v>2</v>
      </c>
      <c r="Z11" s="88">
        <v>6</v>
      </c>
      <c r="AA11" s="89">
        <v>6</v>
      </c>
      <c r="AB11" s="93">
        <v>5</v>
      </c>
      <c r="AC11" s="88">
        <v>5</v>
      </c>
      <c r="AD11" s="81">
        <v>5</v>
      </c>
    </row>
    <row r="12" spans="1:30" ht="15.4" customHeight="1" x14ac:dyDescent="0.2">
      <c r="A12" s="72">
        <v>7</v>
      </c>
      <c r="B12" s="94">
        <v>1.6</v>
      </c>
      <c r="C12" s="94">
        <v>-0.6</v>
      </c>
      <c r="D12" s="94">
        <v>-0.1</v>
      </c>
      <c r="E12" s="94">
        <v>-0.2</v>
      </c>
      <c r="F12" s="94">
        <v>0.3</v>
      </c>
      <c r="G12" s="95">
        <v>-0.1</v>
      </c>
      <c r="H12" s="96">
        <f t="shared" si="0"/>
        <v>-2.5000000000000008E-2</v>
      </c>
      <c r="I12" s="97">
        <v>0.4</v>
      </c>
      <c r="J12" s="98">
        <v>97</v>
      </c>
      <c r="K12" s="99">
        <v>95</v>
      </c>
      <c r="L12" s="100">
        <v>88</v>
      </c>
      <c r="M12" s="101"/>
      <c r="N12" s="102"/>
      <c r="O12" s="86">
        <v>7</v>
      </c>
      <c r="P12" s="104">
        <v>20</v>
      </c>
      <c r="Q12" s="105">
        <v>2</v>
      </c>
      <c r="R12" s="105">
        <v>20</v>
      </c>
      <c r="S12" s="105">
        <v>4</v>
      </c>
      <c r="T12" s="105">
        <v>20</v>
      </c>
      <c r="U12" s="106">
        <v>4</v>
      </c>
      <c r="V12" s="107">
        <v>10</v>
      </c>
      <c r="W12" s="108">
        <v>10</v>
      </c>
      <c r="X12" s="109">
        <v>10</v>
      </c>
      <c r="Y12" s="104">
        <v>2</v>
      </c>
      <c r="Z12" s="105">
        <v>2</v>
      </c>
      <c r="AA12" s="106">
        <v>2</v>
      </c>
      <c r="AB12" s="110">
        <v>6</v>
      </c>
      <c r="AC12" s="105">
        <v>5</v>
      </c>
      <c r="AD12" s="102">
        <v>5</v>
      </c>
    </row>
    <row r="13" spans="1:30" ht="15.4" customHeight="1" x14ac:dyDescent="0.2">
      <c r="A13" s="72">
        <v>8</v>
      </c>
      <c r="B13" s="94">
        <v>2.4</v>
      </c>
      <c r="C13" s="94">
        <v>-0.5</v>
      </c>
      <c r="D13" s="94">
        <v>-1.4</v>
      </c>
      <c r="E13" s="94">
        <v>-0.3</v>
      </c>
      <c r="F13" s="94">
        <v>2</v>
      </c>
      <c r="G13" s="95">
        <v>-0.1</v>
      </c>
      <c r="H13" s="96">
        <f t="shared" si="0"/>
        <v>0.37499999999999994</v>
      </c>
      <c r="I13" s="97"/>
      <c r="J13" s="98">
        <v>87</v>
      </c>
      <c r="K13" s="99">
        <v>73</v>
      </c>
      <c r="L13" s="100">
        <v>84</v>
      </c>
      <c r="M13" s="101"/>
      <c r="N13" s="102"/>
      <c r="O13" s="86">
        <v>8</v>
      </c>
      <c r="P13" s="104">
        <v>20</v>
      </c>
      <c r="Q13" s="105">
        <v>2</v>
      </c>
      <c r="R13" s="105">
        <v>18</v>
      </c>
      <c r="S13" s="105">
        <v>1</v>
      </c>
      <c r="T13" s="105">
        <v>0</v>
      </c>
      <c r="U13" s="106">
        <v>0</v>
      </c>
      <c r="V13" s="107">
        <v>10</v>
      </c>
      <c r="W13" s="108">
        <v>10</v>
      </c>
      <c r="X13" s="109">
        <v>10</v>
      </c>
      <c r="Y13" s="104">
        <v>2</v>
      </c>
      <c r="Z13" s="105">
        <v>2</v>
      </c>
      <c r="AA13" s="106">
        <v>2</v>
      </c>
      <c r="AB13" s="110">
        <v>3</v>
      </c>
      <c r="AC13" s="105">
        <v>1</v>
      </c>
      <c r="AD13" s="102">
        <v>1</v>
      </c>
    </row>
    <row r="14" spans="1:30" ht="15.4" customHeight="1" x14ac:dyDescent="0.2">
      <c r="A14" s="72">
        <v>9</v>
      </c>
      <c r="B14" s="94">
        <v>2</v>
      </c>
      <c r="C14" s="94">
        <v>-0.8</v>
      </c>
      <c r="D14" s="94">
        <v>-2</v>
      </c>
      <c r="E14" s="94">
        <v>-0.5</v>
      </c>
      <c r="F14" s="94">
        <v>0.9</v>
      </c>
      <c r="G14" s="95">
        <v>-0.5</v>
      </c>
      <c r="H14" s="96">
        <f t="shared" si="0"/>
        <v>-0.15</v>
      </c>
      <c r="I14" s="97">
        <v>0.2</v>
      </c>
      <c r="J14" s="98">
        <v>89</v>
      </c>
      <c r="K14" s="99">
        <v>80</v>
      </c>
      <c r="L14" s="100">
        <v>94</v>
      </c>
      <c r="M14" s="101"/>
      <c r="N14" s="102"/>
      <c r="O14" s="86">
        <v>9</v>
      </c>
      <c r="P14" s="104">
        <v>0</v>
      </c>
      <c r="Q14" s="105">
        <v>0</v>
      </c>
      <c r="R14" s="105">
        <v>20</v>
      </c>
      <c r="S14" s="105">
        <v>2</v>
      </c>
      <c r="T14" s="105">
        <v>0</v>
      </c>
      <c r="U14" s="106">
        <v>0</v>
      </c>
      <c r="V14" s="107">
        <v>10</v>
      </c>
      <c r="W14" s="108">
        <v>10</v>
      </c>
      <c r="X14" s="109">
        <v>10</v>
      </c>
      <c r="Y14" s="104">
        <v>2</v>
      </c>
      <c r="Z14" s="105">
        <v>2</v>
      </c>
      <c r="AA14" s="106">
        <v>2</v>
      </c>
      <c r="AB14" s="110">
        <v>3</v>
      </c>
      <c r="AC14" s="105">
        <v>1</v>
      </c>
      <c r="AD14" s="102">
        <v>6</v>
      </c>
    </row>
    <row r="15" spans="1:30" ht="15.4" customHeight="1" thickBot="1" x14ac:dyDescent="0.25">
      <c r="A15" s="61">
        <v>10</v>
      </c>
      <c r="B15" s="115">
        <v>1.4</v>
      </c>
      <c r="C15" s="115">
        <v>-6.1</v>
      </c>
      <c r="D15" s="115">
        <v>-7.1</v>
      </c>
      <c r="E15" s="115">
        <v>-4.5999999999999996</v>
      </c>
      <c r="F15" s="115">
        <v>0.4</v>
      </c>
      <c r="G15" s="116">
        <v>-6</v>
      </c>
      <c r="H15" s="117">
        <f t="shared" si="0"/>
        <v>-4.05</v>
      </c>
      <c r="I15" s="118"/>
      <c r="J15" s="119">
        <v>97</v>
      </c>
      <c r="K15" s="120">
        <v>73</v>
      </c>
      <c r="L15" s="121">
        <v>93</v>
      </c>
      <c r="M15" s="122"/>
      <c r="N15" s="123"/>
      <c r="O15" s="70">
        <v>10</v>
      </c>
      <c r="P15" s="124">
        <v>0</v>
      </c>
      <c r="Q15" s="125">
        <v>0</v>
      </c>
      <c r="R15" s="125">
        <v>0</v>
      </c>
      <c r="S15" s="125">
        <v>0</v>
      </c>
      <c r="T15" s="125">
        <v>0</v>
      </c>
      <c r="U15" s="126">
        <v>0</v>
      </c>
      <c r="V15" s="127">
        <v>8</v>
      </c>
      <c r="W15" s="128">
        <v>3</v>
      </c>
      <c r="X15" s="129">
        <v>0</v>
      </c>
      <c r="Y15" s="124">
        <v>2</v>
      </c>
      <c r="Z15" s="125">
        <v>1</v>
      </c>
      <c r="AA15" s="126">
        <v>0</v>
      </c>
      <c r="AB15" s="130">
        <v>6</v>
      </c>
      <c r="AC15" s="125">
        <v>3</v>
      </c>
      <c r="AD15" s="123">
        <v>3</v>
      </c>
    </row>
    <row r="16" spans="1:30" ht="15.4" customHeight="1" x14ac:dyDescent="0.2">
      <c r="A16" s="72">
        <v>11</v>
      </c>
      <c r="B16" s="94">
        <v>0.4</v>
      </c>
      <c r="C16" s="94">
        <v>-8.9</v>
      </c>
      <c r="D16" s="94">
        <v>-10.5</v>
      </c>
      <c r="E16" s="94">
        <v>-8.6</v>
      </c>
      <c r="F16" s="94">
        <v>-1.9</v>
      </c>
      <c r="G16" s="95">
        <v>-3.5</v>
      </c>
      <c r="H16" s="96">
        <f t="shared" si="0"/>
        <v>-4.375</v>
      </c>
      <c r="I16" s="97"/>
      <c r="J16" s="98">
        <v>94</v>
      </c>
      <c r="K16" s="99">
        <v>93</v>
      </c>
      <c r="L16" s="100">
        <v>90</v>
      </c>
      <c r="M16" s="101"/>
      <c r="N16" s="102"/>
      <c r="O16" s="86">
        <v>11</v>
      </c>
      <c r="P16" s="104">
        <v>0</v>
      </c>
      <c r="Q16" s="105">
        <v>0</v>
      </c>
      <c r="R16" s="105">
        <v>0</v>
      </c>
      <c r="S16" s="105">
        <v>0</v>
      </c>
      <c r="T16" s="105">
        <v>20</v>
      </c>
      <c r="U16" s="106">
        <v>4</v>
      </c>
      <c r="V16" s="107">
        <v>0</v>
      </c>
      <c r="W16" s="108">
        <v>0</v>
      </c>
      <c r="X16" s="109">
        <v>10</v>
      </c>
      <c r="Y16" s="104">
        <v>0</v>
      </c>
      <c r="Z16" s="105">
        <v>0</v>
      </c>
      <c r="AA16" s="106">
        <v>2</v>
      </c>
      <c r="AB16" s="110">
        <v>3</v>
      </c>
      <c r="AC16" s="105">
        <v>3</v>
      </c>
      <c r="AD16" s="102">
        <v>3</v>
      </c>
    </row>
    <row r="17" spans="1:30" ht="15.4" customHeight="1" x14ac:dyDescent="0.2">
      <c r="A17" s="72">
        <v>12</v>
      </c>
      <c r="B17" s="94">
        <v>-0.3</v>
      </c>
      <c r="C17" s="94">
        <v>-4.5999999999999996</v>
      </c>
      <c r="D17" s="94">
        <v>-6.4</v>
      </c>
      <c r="E17" s="94">
        <v>-3.5</v>
      </c>
      <c r="F17" s="94">
        <v>-1.1000000000000001</v>
      </c>
      <c r="G17" s="95">
        <v>-0.5</v>
      </c>
      <c r="H17" s="96">
        <f t="shared" si="0"/>
        <v>-1.4</v>
      </c>
      <c r="I17" s="97">
        <v>3.4</v>
      </c>
      <c r="J17" s="98">
        <v>78</v>
      </c>
      <c r="K17" s="99">
        <v>69</v>
      </c>
      <c r="L17" s="100">
        <v>88</v>
      </c>
      <c r="M17" s="101">
        <v>3</v>
      </c>
      <c r="N17" s="102"/>
      <c r="O17" s="86">
        <v>12</v>
      </c>
      <c r="P17" s="104">
        <v>18</v>
      </c>
      <c r="Q17" s="105">
        <v>7</v>
      </c>
      <c r="R17" s="105">
        <v>20</v>
      </c>
      <c r="S17" s="105">
        <v>9</v>
      </c>
      <c r="T17" s="105">
        <v>20</v>
      </c>
      <c r="U17" s="106">
        <v>7</v>
      </c>
      <c r="V17" s="107">
        <v>8</v>
      </c>
      <c r="W17" s="108">
        <v>10</v>
      </c>
      <c r="X17" s="109">
        <v>10</v>
      </c>
      <c r="Y17" s="104">
        <v>2</v>
      </c>
      <c r="Z17" s="105">
        <v>2</v>
      </c>
      <c r="AA17" s="106">
        <v>2</v>
      </c>
      <c r="AB17" s="110">
        <v>3</v>
      </c>
      <c r="AC17" s="105">
        <v>3</v>
      </c>
      <c r="AD17" s="102">
        <v>9</v>
      </c>
    </row>
    <row r="18" spans="1:30" ht="15.4" customHeight="1" x14ac:dyDescent="0.2">
      <c r="A18" s="72">
        <v>13</v>
      </c>
      <c r="B18" s="94">
        <v>0.6</v>
      </c>
      <c r="C18" s="94">
        <v>-2.1</v>
      </c>
      <c r="D18" s="94">
        <v>-4.8</v>
      </c>
      <c r="E18" s="94">
        <v>-1.8</v>
      </c>
      <c r="F18" s="94">
        <v>0.3</v>
      </c>
      <c r="G18" s="95">
        <v>-0.8</v>
      </c>
      <c r="H18" s="96">
        <f t="shared" si="0"/>
        <v>-0.77499999999999991</v>
      </c>
      <c r="I18" s="97">
        <v>4.5</v>
      </c>
      <c r="J18" s="98">
        <v>84</v>
      </c>
      <c r="K18" s="99">
        <v>80</v>
      </c>
      <c r="L18" s="100">
        <v>96</v>
      </c>
      <c r="M18" s="101">
        <v>5</v>
      </c>
      <c r="N18" s="102">
        <v>3</v>
      </c>
      <c r="O18" s="86">
        <v>13</v>
      </c>
      <c r="P18" s="104">
        <v>20</v>
      </c>
      <c r="Q18" s="105">
        <v>1</v>
      </c>
      <c r="R18" s="105">
        <v>20</v>
      </c>
      <c r="S18" s="105">
        <v>7</v>
      </c>
      <c r="T18" s="105">
        <v>20</v>
      </c>
      <c r="U18" s="106">
        <v>7</v>
      </c>
      <c r="V18" s="107">
        <v>8</v>
      </c>
      <c r="W18" s="108">
        <v>10</v>
      </c>
      <c r="X18" s="109">
        <v>10</v>
      </c>
      <c r="Y18" s="104">
        <v>2</v>
      </c>
      <c r="Z18" s="105">
        <v>2</v>
      </c>
      <c r="AA18" s="106">
        <v>2</v>
      </c>
      <c r="AB18" s="110">
        <v>9</v>
      </c>
      <c r="AC18" s="105">
        <v>7</v>
      </c>
      <c r="AD18" s="102">
        <v>9</v>
      </c>
    </row>
    <row r="19" spans="1:30" ht="15.4" customHeight="1" x14ac:dyDescent="0.2">
      <c r="A19" s="72">
        <v>14</v>
      </c>
      <c r="B19" s="94">
        <v>-0.5</v>
      </c>
      <c r="C19" s="94">
        <v>-2.9</v>
      </c>
      <c r="D19" s="94">
        <v>-2.2000000000000002</v>
      </c>
      <c r="E19" s="94">
        <v>-2.2999999999999998</v>
      </c>
      <c r="F19" s="94">
        <v>-1</v>
      </c>
      <c r="G19" s="95">
        <v>-2.4</v>
      </c>
      <c r="H19" s="96">
        <f t="shared" si="0"/>
        <v>-2.0249999999999999</v>
      </c>
      <c r="I19" s="97">
        <v>3.3</v>
      </c>
      <c r="J19" s="98">
        <v>98</v>
      </c>
      <c r="K19" s="99">
        <v>85</v>
      </c>
      <c r="L19" s="100">
        <v>91</v>
      </c>
      <c r="M19" s="101">
        <v>3</v>
      </c>
      <c r="N19" s="102">
        <v>8</v>
      </c>
      <c r="O19" s="86">
        <v>14</v>
      </c>
      <c r="P19" s="104">
        <v>0</v>
      </c>
      <c r="Q19" s="105">
        <v>0</v>
      </c>
      <c r="R19" s="105">
        <v>31</v>
      </c>
      <c r="S19" s="105">
        <v>4</v>
      </c>
      <c r="T19" s="105">
        <v>22</v>
      </c>
      <c r="U19" s="106">
        <v>2</v>
      </c>
      <c r="V19" s="107">
        <v>10</v>
      </c>
      <c r="W19" s="108">
        <v>10</v>
      </c>
      <c r="X19" s="109">
        <v>10</v>
      </c>
      <c r="Y19" s="104">
        <v>7</v>
      </c>
      <c r="Z19" s="105">
        <v>2</v>
      </c>
      <c r="AA19" s="106">
        <v>2</v>
      </c>
      <c r="AB19" s="110">
        <v>9</v>
      </c>
      <c r="AC19" s="105">
        <v>9</v>
      </c>
      <c r="AD19" s="102">
        <v>9</v>
      </c>
    </row>
    <row r="20" spans="1:30" ht="15.4" customHeight="1" thickBot="1" x14ac:dyDescent="0.25">
      <c r="A20" s="72">
        <v>15</v>
      </c>
      <c r="B20" s="94">
        <v>-2.2000000000000002</v>
      </c>
      <c r="C20" s="94">
        <v>-7.7</v>
      </c>
      <c r="D20" s="94">
        <v>-4.5999999999999996</v>
      </c>
      <c r="E20" s="94">
        <v>-3.7</v>
      </c>
      <c r="F20" s="94">
        <v>-3.4</v>
      </c>
      <c r="G20" s="95">
        <v>-6.2</v>
      </c>
      <c r="H20" s="96">
        <f t="shared" si="0"/>
        <v>-4.875</v>
      </c>
      <c r="I20" s="97">
        <v>1</v>
      </c>
      <c r="J20" s="98">
        <v>91</v>
      </c>
      <c r="K20" s="99">
        <v>52</v>
      </c>
      <c r="L20" s="100">
        <v>90</v>
      </c>
      <c r="M20" s="101">
        <v>1</v>
      </c>
      <c r="N20" s="102">
        <v>10</v>
      </c>
      <c r="O20" s="70">
        <v>15</v>
      </c>
      <c r="P20" s="104">
        <v>34</v>
      </c>
      <c r="Q20" s="105">
        <v>2</v>
      </c>
      <c r="R20" s="105">
        <v>36</v>
      </c>
      <c r="S20" s="105">
        <v>2</v>
      </c>
      <c r="T20" s="105">
        <v>20</v>
      </c>
      <c r="U20" s="106">
        <v>2</v>
      </c>
      <c r="V20" s="107">
        <v>10</v>
      </c>
      <c r="W20" s="108">
        <v>8</v>
      </c>
      <c r="X20" s="109">
        <v>10</v>
      </c>
      <c r="Y20" s="104">
        <v>2</v>
      </c>
      <c r="Z20" s="105">
        <v>2</v>
      </c>
      <c r="AA20" s="106">
        <v>2</v>
      </c>
      <c r="AB20" s="110">
        <v>9</v>
      </c>
      <c r="AC20" s="105">
        <v>9</v>
      </c>
      <c r="AD20" s="102">
        <v>9</v>
      </c>
    </row>
    <row r="21" spans="1:30" ht="15.4" customHeight="1" x14ac:dyDescent="0.2">
      <c r="A21" s="53">
        <v>16</v>
      </c>
      <c r="B21" s="73">
        <v>-4.0999999999999996</v>
      </c>
      <c r="C21" s="73">
        <v>-6.4</v>
      </c>
      <c r="D21" s="73">
        <v>-6.9</v>
      </c>
      <c r="E21" s="73">
        <v>-5.7</v>
      </c>
      <c r="F21" s="73">
        <v>-4.5999999999999996</v>
      </c>
      <c r="G21" s="74">
        <v>-6.2</v>
      </c>
      <c r="H21" s="113">
        <f t="shared" si="0"/>
        <v>-5.6749999999999998</v>
      </c>
      <c r="I21" s="76">
        <v>4</v>
      </c>
      <c r="J21" s="77">
        <v>91</v>
      </c>
      <c r="K21" s="78">
        <v>83</v>
      </c>
      <c r="L21" s="79">
        <v>91</v>
      </c>
      <c r="M21" s="80">
        <v>5</v>
      </c>
      <c r="N21" s="81">
        <v>10</v>
      </c>
      <c r="O21" s="86">
        <v>16</v>
      </c>
      <c r="P21" s="87">
        <v>0</v>
      </c>
      <c r="Q21" s="88">
        <v>0</v>
      </c>
      <c r="R21" s="88">
        <v>0</v>
      </c>
      <c r="S21" s="88">
        <v>0</v>
      </c>
      <c r="T21" s="88">
        <v>20</v>
      </c>
      <c r="U21" s="89">
        <v>4</v>
      </c>
      <c r="V21" s="90">
        <v>10</v>
      </c>
      <c r="W21" s="91">
        <v>10</v>
      </c>
      <c r="X21" s="92">
        <v>10</v>
      </c>
      <c r="Y21" s="87">
        <v>2</v>
      </c>
      <c r="Z21" s="88">
        <v>2</v>
      </c>
      <c r="AA21" s="89">
        <v>2</v>
      </c>
      <c r="AB21" s="93">
        <v>9</v>
      </c>
      <c r="AC21" s="88">
        <v>9</v>
      </c>
      <c r="AD21" s="81">
        <v>9</v>
      </c>
    </row>
    <row r="22" spans="1:30" ht="15.4" customHeight="1" x14ac:dyDescent="0.2">
      <c r="A22" s="72">
        <v>17</v>
      </c>
      <c r="B22" s="94">
        <v>-5.7</v>
      </c>
      <c r="C22" s="94">
        <v>-20</v>
      </c>
      <c r="D22" s="94">
        <v>-6.3</v>
      </c>
      <c r="E22" s="94">
        <v>-6.7</v>
      </c>
      <c r="F22" s="94">
        <v>-9.5</v>
      </c>
      <c r="G22" s="95">
        <v>-19.5</v>
      </c>
      <c r="H22" s="96">
        <f t="shared" si="0"/>
        <v>-13.8</v>
      </c>
      <c r="I22" s="97">
        <v>0.1</v>
      </c>
      <c r="J22" s="98">
        <v>89</v>
      </c>
      <c r="K22" s="99">
        <v>74</v>
      </c>
      <c r="L22" s="100">
        <v>85</v>
      </c>
      <c r="M22" s="101"/>
      <c r="N22" s="102">
        <v>14</v>
      </c>
      <c r="O22" s="86">
        <v>17</v>
      </c>
      <c r="P22" s="104">
        <v>34</v>
      </c>
      <c r="Q22" s="105">
        <v>4</v>
      </c>
      <c r="R22" s="105">
        <v>36</v>
      </c>
      <c r="S22" s="105">
        <v>2</v>
      </c>
      <c r="T22" s="105">
        <v>0</v>
      </c>
      <c r="U22" s="106">
        <v>0</v>
      </c>
      <c r="V22" s="107">
        <v>10</v>
      </c>
      <c r="W22" s="108">
        <v>1</v>
      </c>
      <c r="X22" s="109">
        <v>0</v>
      </c>
      <c r="Y22" s="104">
        <v>7</v>
      </c>
      <c r="Z22" s="105">
        <v>0</v>
      </c>
      <c r="AA22" s="106">
        <v>0</v>
      </c>
      <c r="AB22" s="110">
        <v>9</v>
      </c>
      <c r="AC22" s="105">
        <v>9</v>
      </c>
      <c r="AD22" s="102">
        <v>9</v>
      </c>
    </row>
    <row r="23" spans="1:30" ht="15.4" customHeight="1" x14ac:dyDescent="0.2">
      <c r="A23" s="72">
        <v>18</v>
      </c>
      <c r="B23" s="94">
        <v>-3.9</v>
      </c>
      <c r="C23" s="94">
        <v>-22.8</v>
      </c>
      <c r="D23" s="94">
        <v>-25.2</v>
      </c>
      <c r="E23" s="94">
        <v>-22.1</v>
      </c>
      <c r="F23" s="94">
        <v>-8.1</v>
      </c>
      <c r="G23" s="95">
        <v>-4.3</v>
      </c>
      <c r="H23" s="96">
        <f t="shared" si="0"/>
        <v>-9.6999999999999993</v>
      </c>
      <c r="I23" s="97">
        <v>1.1000000000000001</v>
      </c>
      <c r="J23" s="98">
        <v>83</v>
      </c>
      <c r="K23" s="99">
        <v>81</v>
      </c>
      <c r="L23" s="100">
        <v>86</v>
      </c>
      <c r="M23" s="101">
        <v>1</v>
      </c>
      <c r="N23" s="102">
        <v>14</v>
      </c>
      <c r="O23" s="86">
        <v>18</v>
      </c>
      <c r="P23" s="104">
        <v>0</v>
      </c>
      <c r="Q23" s="105">
        <v>0</v>
      </c>
      <c r="R23" s="105">
        <v>0</v>
      </c>
      <c r="S23" s="105">
        <v>0</v>
      </c>
      <c r="T23" s="105">
        <v>20</v>
      </c>
      <c r="U23" s="106">
        <v>4</v>
      </c>
      <c r="V23" s="107">
        <v>0</v>
      </c>
      <c r="W23" s="108">
        <v>4</v>
      </c>
      <c r="X23" s="109">
        <v>10</v>
      </c>
      <c r="Y23" s="104">
        <v>0</v>
      </c>
      <c r="Z23" s="105">
        <v>1</v>
      </c>
      <c r="AA23" s="106">
        <v>2</v>
      </c>
      <c r="AB23" s="110">
        <v>9</v>
      </c>
      <c r="AC23" s="105">
        <v>9</v>
      </c>
      <c r="AD23" s="102">
        <v>9</v>
      </c>
    </row>
    <row r="24" spans="1:30" ht="15.4" customHeight="1" x14ac:dyDescent="0.2">
      <c r="A24" s="72">
        <v>19</v>
      </c>
      <c r="B24" s="94">
        <v>1.9</v>
      </c>
      <c r="C24" s="94">
        <v>-4.5999999999999996</v>
      </c>
      <c r="D24" s="94">
        <v>-4.7</v>
      </c>
      <c r="E24" s="94">
        <v>-0.3</v>
      </c>
      <c r="F24" s="94">
        <v>1.1000000000000001</v>
      </c>
      <c r="G24" s="95">
        <v>-0.1</v>
      </c>
      <c r="H24" s="96">
        <f t="shared" si="0"/>
        <v>0.15000000000000002</v>
      </c>
      <c r="I24" s="97">
        <v>1.1000000000000001</v>
      </c>
      <c r="J24" s="98">
        <v>92</v>
      </c>
      <c r="K24" s="99">
        <v>85</v>
      </c>
      <c r="L24" s="100">
        <v>92</v>
      </c>
      <c r="M24" s="101"/>
      <c r="N24" s="102">
        <v>14</v>
      </c>
      <c r="O24" s="86">
        <v>19</v>
      </c>
      <c r="P24" s="104">
        <v>20</v>
      </c>
      <c r="Q24" s="105">
        <v>4</v>
      </c>
      <c r="R24" s="105">
        <v>20</v>
      </c>
      <c r="S24" s="105">
        <v>4</v>
      </c>
      <c r="T24" s="105">
        <v>20</v>
      </c>
      <c r="U24" s="106">
        <v>9</v>
      </c>
      <c r="V24" s="107">
        <v>10</v>
      </c>
      <c r="W24" s="108">
        <v>10</v>
      </c>
      <c r="X24" s="109">
        <v>10</v>
      </c>
      <c r="Y24" s="104">
        <v>7</v>
      </c>
      <c r="Z24" s="105">
        <v>2</v>
      </c>
      <c r="AA24" s="106">
        <v>7</v>
      </c>
      <c r="AB24" s="110">
        <v>9</v>
      </c>
      <c r="AC24" s="105">
        <v>7</v>
      </c>
      <c r="AD24" s="102">
        <v>7</v>
      </c>
    </row>
    <row r="25" spans="1:30" ht="15.4" customHeight="1" thickBot="1" x14ac:dyDescent="0.25">
      <c r="A25" s="61">
        <v>20</v>
      </c>
      <c r="B25" s="115">
        <v>6.9</v>
      </c>
      <c r="C25" s="115">
        <v>-0.1</v>
      </c>
      <c r="D25" s="115">
        <v>-0.6</v>
      </c>
      <c r="E25" s="115">
        <v>2.2999999999999998</v>
      </c>
      <c r="F25" s="115">
        <v>5.7</v>
      </c>
      <c r="G25" s="116">
        <v>5</v>
      </c>
      <c r="H25" s="117">
        <f t="shared" si="0"/>
        <v>4.5</v>
      </c>
      <c r="I25" s="118"/>
      <c r="J25" s="119">
        <v>92</v>
      </c>
      <c r="K25" s="120">
        <v>70</v>
      </c>
      <c r="L25" s="121">
        <v>72</v>
      </c>
      <c r="M25" s="122"/>
      <c r="N25" s="123">
        <v>11</v>
      </c>
      <c r="O25" s="70">
        <v>20</v>
      </c>
      <c r="P25" s="124">
        <v>20</v>
      </c>
      <c r="Q25" s="125">
        <v>4</v>
      </c>
      <c r="R25" s="125">
        <v>20</v>
      </c>
      <c r="S25" s="125">
        <v>7</v>
      </c>
      <c r="T25" s="125">
        <v>20</v>
      </c>
      <c r="U25" s="126">
        <v>9</v>
      </c>
      <c r="V25" s="127">
        <v>10</v>
      </c>
      <c r="W25" s="128">
        <v>4</v>
      </c>
      <c r="X25" s="129">
        <v>5</v>
      </c>
      <c r="Y25" s="124">
        <v>2</v>
      </c>
      <c r="Z25" s="125">
        <v>1</v>
      </c>
      <c r="AA25" s="126">
        <v>1</v>
      </c>
      <c r="AB25" s="130">
        <v>7</v>
      </c>
      <c r="AC25" s="125">
        <v>9</v>
      </c>
      <c r="AD25" s="123">
        <v>9</v>
      </c>
    </row>
    <row r="26" spans="1:30" ht="15.4" customHeight="1" x14ac:dyDescent="0.2">
      <c r="A26" s="72">
        <v>21</v>
      </c>
      <c r="B26" s="94">
        <v>7.6</v>
      </c>
      <c r="C26" s="94">
        <v>4.8</v>
      </c>
      <c r="D26" s="94">
        <v>2.6</v>
      </c>
      <c r="E26" s="94">
        <v>5.0999999999999996</v>
      </c>
      <c r="F26" s="94">
        <v>7.1</v>
      </c>
      <c r="G26" s="95">
        <v>7.3</v>
      </c>
      <c r="H26" s="96">
        <f t="shared" si="0"/>
        <v>6.7</v>
      </c>
      <c r="I26" s="97"/>
      <c r="J26" s="98">
        <v>78</v>
      </c>
      <c r="K26" s="99">
        <v>67</v>
      </c>
      <c r="L26" s="100">
        <v>70</v>
      </c>
      <c r="M26" s="101"/>
      <c r="N26" s="102"/>
      <c r="O26" s="86">
        <v>21</v>
      </c>
      <c r="P26" s="104">
        <v>20</v>
      </c>
      <c r="Q26" s="105">
        <v>9</v>
      </c>
      <c r="R26" s="105">
        <v>20</v>
      </c>
      <c r="S26" s="105">
        <v>7</v>
      </c>
      <c r="T26" s="105">
        <v>20</v>
      </c>
      <c r="U26" s="106">
        <v>4</v>
      </c>
      <c r="V26" s="107">
        <v>6</v>
      </c>
      <c r="W26" s="108">
        <v>2</v>
      </c>
      <c r="X26" s="109">
        <v>2</v>
      </c>
      <c r="Y26" s="104">
        <v>1</v>
      </c>
      <c r="Z26" s="105">
        <v>0</v>
      </c>
      <c r="AA26" s="106">
        <v>0</v>
      </c>
      <c r="AB26" s="110">
        <v>5</v>
      </c>
      <c r="AC26" s="105">
        <v>5</v>
      </c>
      <c r="AD26" s="102">
        <v>2</v>
      </c>
    </row>
    <row r="27" spans="1:30" ht="15.4" customHeight="1" x14ac:dyDescent="0.2">
      <c r="A27" s="72">
        <v>22</v>
      </c>
      <c r="B27" s="94">
        <v>9.4</v>
      </c>
      <c r="C27" s="94">
        <v>7.1</v>
      </c>
      <c r="D27" s="94">
        <v>4.9000000000000004</v>
      </c>
      <c r="E27" s="94">
        <v>7.7</v>
      </c>
      <c r="F27" s="94">
        <v>7.9</v>
      </c>
      <c r="G27" s="95">
        <v>8.9</v>
      </c>
      <c r="H27" s="96">
        <f t="shared" si="0"/>
        <v>8.35</v>
      </c>
      <c r="I27" s="97">
        <v>0.8</v>
      </c>
      <c r="J27" s="98">
        <v>75</v>
      </c>
      <c r="K27" s="99">
        <v>85</v>
      </c>
      <c r="L27" s="100">
        <v>76</v>
      </c>
      <c r="M27" s="101"/>
      <c r="N27" s="102"/>
      <c r="O27" s="86">
        <v>22</v>
      </c>
      <c r="P27" s="104">
        <v>16</v>
      </c>
      <c r="Q27" s="105">
        <v>12</v>
      </c>
      <c r="R27" s="105">
        <v>16</v>
      </c>
      <c r="S27" s="105">
        <v>9</v>
      </c>
      <c r="T27" s="105">
        <v>16</v>
      </c>
      <c r="U27" s="106">
        <v>7</v>
      </c>
      <c r="V27" s="107">
        <v>9</v>
      </c>
      <c r="W27" s="108">
        <v>10</v>
      </c>
      <c r="X27" s="109">
        <v>10</v>
      </c>
      <c r="Y27" s="104">
        <v>2</v>
      </c>
      <c r="Z27" s="105">
        <v>6</v>
      </c>
      <c r="AA27" s="106">
        <v>2</v>
      </c>
      <c r="AB27" s="110">
        <v>2</v>
      </c>
      <c r="AC27" s="105">
        <v>2</v>
      </c>
      <c r="AD27" s="102">
        <v>2</v>
      </c>
    </row>
    <row r="28" spans="1:30" ht="15.4" customHeight="1" x14ac:dyDescent="0.2">
      <c r="A28" s="72">
        <v>23</v>
      </c>
      <c r="B28" s="94">
        <v>10.6</v>
      </c>
      <c r="C28" s="94">
        <v>1.2</v>
      </c>
      <c r="D28" s="94">
        <v>6.3</v>
      </c>
      <c r="E28" s="94">
        <v>10</v>
      </c>
      <c r="F28" s="94">
        <v>5.0999999999999996</v>
      </c>
      <c r="G28" s="95">
        <v>1.2</v>
      </c>
      <c r="H28" s="96">
        <f t="shared" si="0"/>
        <v>4.375</v>
      </c>
      <c r="I28" s="97">
        <v>8.8000000000000007</v>
      </c>
      <c r="J28" s="98">
        <v>72</v>
      </c>
      <c r="K28" s="99">
        <v>82</v>
      </c>
      <c r="L28" s="100">
        <v>97</v>
      </c>
      <c r="M28" s="101">
        <v>4</v>
      </c>
      <c r="N28" s="102"/>
      <c r="O28" s="86">
        <v>23</v>
      </c>
      <c r="P28" s="104">
        <v>16</v>
      </c>
      <c r="Q28" s="105">
        <v>9</v>
      </c>
      <c r="R28" s="105">
        <v>16</v>
      </c>
      <c r="S28" s="105">
        <v>9</v>
      </c>
      <c r="T28" s="105">
        <v>16</v>
      </c>
      <c r="U28" s="106">
        <v>4</v>
      </c>
      <c r="V28" s="107">
        <v>10</v>
      </c>
      <c r="W28" s="108">
        <v>10</v>
      </c>
      <c r="X28" s="109">
        <v>10</v>
      </c>
      <c r="Y28" s="104">
        <v>2</v>
      </c>
      <c r="Z28" s="105">
        <v>2</v>
      </c>
      <c r="AA28" s="106">
        <v>6</v>
      </c>
      <c r="AB28" s="110">
        <v>2</v>
      </c>
      <c r="AC28" s="105">
        <v>2</v>
      </c>
      <c r="AD28" s="102">
        <v>2</v>
      </c>
    </row>
    <row r="29" spans="1:30" ht="15.4" customHeight="1" x14ac:dyDescent="0.2">
      <c r="A29" s="72">
        <v>24</v>
      </c>
      <c r="B29" s="94">
        <v>2.2999999999999998</v>
      </c>
      <c r="C29" s="94">
        <v>-0.2</v>
      </c>
      <c r="D29" s="94">
        <v>0.1</v>
      </c>
      <c r="E29" s="94">
        <v>0.2</v>
      </c>
      <c r="F29" s="94">
        <v>1.4</v>
      </c>
      <c r="G29" s="95">
        <v>-0.2</v>
      </c>
      <c r="H29" s="96">
        <f t="shared" si="0"/>
        <v>0.3</v>
      </c>
      <c r="I29" s="97">
        <v>0.1</v>
      </c>
      <c r="J29" s="98">
        <v>100</v>
      </c>
      <c r="K29" s="99">
        <v>91</v>
      </c>
      <c r="L29" s="100">
        <v>84</v>
      </c>
      <c r="M29" s="101"/>
      <c r="N29" s="102">
        <v>4</v>
      </c>
      <c r="O29" s="86">
        <v>24</v>
      </c>
      <c r="P29" s="104">
        <v>0</v>
      </c>
      <c r="Q29" s="105">
        <v>0</v>
      </c>
      <c r="R29" s="105">
        <v>18</v>
      </c>
      <c r="S29" s="105">
        <v>2</v>
      </c>
      <c r="T29" s="105">
        <v>20</v>
      </c>
      <c r="U29" s="106">
        <v>2</v>
      </c>
      <c r="V29" s="107">
        <v>10</v>
      </c>
      <c r="W29" s="108">
        <v>7</v>
      </c>
      <c r="X29" s="109">
        <v>7</v>
      </c>
      <c r="Y29" s="104">
        <v>7</v>
      </c>
      <c r="Z29" s="105">
        <v>1</v>
      </c>
      <c r="AA29" s="106">
        <v>1</v>
      </c>
      <c r="AB29" s="110">
        <v>7</v>
      </c>
      <c r="AC29" s="105">
        <v>6</v>
      </c>
      <c r="AD29" s="102">
        <v>6</v>
      </c>
    </row>
    <row r="30" spans="1:30" ht="15.4" customHeight="1" thickBot="1" x14ac:dyDescent="0.25">
      <c r="A30" s="72">
        <v>25</v>
      </c>
      <c r="B30" s="94">
        <v>0.5</v>
      </c>
      <c r="C30" s="94">
        <v>-1.7</v>
      </c>
      <c r="D30" s="94">
        <v>-3.5</v>
      </c>
      <c r="E30" s="94">
        <v>-1.1000000000000001</v>
      </c>
      <c r="F30" s="94">
        <v>0</v>
      </c>
      <c r="G30" s="95">
        <v>-1.5</v>
      </c>
      <c r="H30" s="96">
        <f t="shared" si="0"/>
        <v>-1.0249999999999999</v>
      </c>
      <c r="I30" s="97">
        <v>1.6</v>
      </c>
      <c r="J30" s="98">
        <v>91</v>
      </c>
      <c r="K30" s="99">
        <v>94</v>
      </c>
      <c r="L30" s="100">
        <v>88</v>
      </c>
      <c r="M30" s="101">
        <v>2</v>
      </c>
      <c r="N30" s="102"/>
      <c r="O30" s="70">
        <v>25</v>
      </c>
      <c r="P30" s="104">
        <v>0</v>
      </c>
      <c r="Q30" s="105">
        <v>0</v>
      </c>
      <c r="R30" s="105">
        <v>36</v>
      </c>
      <c r="S30" s="105">
        <v>1</v>
      </c>
      <c r="T30" s="105">
        <v>36</v>
      </c>
      <c r="U30" s="106">
        <v>2</v>
      </c>
      <c r="V30" s="107">
        <v>10</v>
      </c>
      <c r="W30" s="108">
        <v>10</v>
      </c>
      <c r="X30" s="109">
        <v>10</v>
      </c>
      <c r="Y30" s="104">
        <v>2</v>
      </c>
      <c r="Z30" s="105">
        <v>7</v>
      </c>
      <c r="AA30" s="106">
        <v>2</v>
      </c>
      <c r="AB30" s="110">
        <v>6</v>
      </c>
      <c r="AC30" s="105">
        <v>6</v>
      </c>
      <c r="AD30" s="102">
        <v>9</v>
      </c>
    </row>
    <row r="31" spans="1:30" ht="15.4" customHeight="1" x14ac:dyDescent="0.2">
      <c r="A31" s="53">
        <v>26</v>
      </c>
      <c r="B31" s="73">
        <v>0.9</v>
      </c>
      <c r="C31" s="73">
        <v>-5.6</v>
      </c>
      <c r="D31" s="131">
        <v>-6.3</v>
      </c>
      <c r="E31" s="73">
        <v>-2.2999999999999998</v>
      </c>
      <c r="F31" s="73">
        <v>0.8</v>
      </c>
      <c r="G31" s="74">
        <v>-5.4</v>
      </c>
      <c r="H31" s="113">
        <f t="shared" si="0"/>
        <v>-3.0750000000000002</v>
      </c>
      <c r="I31" s="76">
        <v>0.5</v>
      </c>
      <c r="J31" s="77">
        <v>93</v>
      </c>
      <c r="K31" s="78">
        <v>71</v>
      </c>
      <c r="L31" s="79">
        <v>94</v>
      </c>
      <c r="M31" s="80">
        <v>1</v>
      </c>
      <c r="N31" s="81">
        <v>2</v>
      </c>
      <c r="O31" s="86">
        <v>26</v>
      </c>
      <c r="P31" s="87">
        <v>0</v>
      </c>
      <c r="Q31" s="88">
        <v>0</v>
      </c>
      <c r="R31" s="88">
        <v>20</v>
      </c>
      <c r="S31" s="88">
        <v>2</v>
      </c>
      <c r="T31" s="88">
        <v>20</v>
      </c>
      <c r="U31" s="89">
        <v>2</v>
      </c>
      <c r="V31" s="90">
        <v>10</v>
      </c>
      <c r="W31" s="91">
        <v>5</v>
      </c>
      <c r="X31" s="92">
        <v>10</v>
      </c>
      <c r="Y31" s="87">
        <v>2</v>
      </c>
      <c r="Z31" s="88">
        <v>1</v>
      </c>
      <c r="AA31" s="89">
        <v>2</v>
      </c>
      <c r="AB31" s="93">
        <v>9</v>
      </c>
      <c r="AC31" s="88">
        <v>6</v>
      </c>
      <c r="AD31" s="81">
        <v>6</v>
      </c>
    </row>
    <row r="32" spans="1:30" ht="15.4" customHeight="1" x14ac:dyDescent="0.2">
      <c r="A32" s="72">
        <v>27</v>
      </c>
      <c r="B32" s="94">
        <v>0</v>
      </c>
      <c r="C32" s="94">
        <v>-6.5</v>
      </c>
      <c r="D32" s="94">
        <v>-10.3</v>
      </c>
      <c r="E32" s="94">
        <v>-2</v>
      </c>
      <c r="F32" s="94">
        <v>-0.2</v>
      </c>
      <c r="G32" s="95">
        <v>-5.5</v>
      </c>
      <c r="H32" s="96">
        <f t="shared" si="0"/>
        <v>-3.3</v>
      </c>
      <c r="I32" s="97"/>
      <c r="J32" s="98">
        <v>96</v>
      </c>
      <c r="K32" s="99">
        <v>83</v>
      </c>
      <c r="L32" s="100">
        <v>90</v>
      </c>
      <c r="M32" s="101"/>
      <c r="N32" s="102">
        <v>1</v>
      </c>
      <c r="O32" s="86">
        <v>27</v>
      </c>
      <c r="P32" s="104">
        <v>0</v>
      </c>
      <c r="Q32" s="105">
        <v>0</v>
      </c>
      <c r="R32" s="105">
        <v>20</v>
      </c>
      <c r="S32" s="105">
        <v>2</v>
      </c>
      <c r="T32" s="105">
        <v>20</v>
      </c>
      <c r="U32" s="106">
        <v>2</v>
      </c>
      <c r="V32" s="107">
        <v>10</v>
      </c>
      <c r="W32" s="108">
        <v>8</v>
      </c>
      <c r="X32" s="109">
        <v>10</v>
      </c>
      <c r="Y32" s="104">
        <v>2</v>
      </c>
      <c r="Z32" s="105">
        <v>2</v>
      </c>
      <c r="AA32" s="106">
        <v>2</v>
      </c>
      <c r="AB32" s="110">
        <v>9</v>
      </c>
      <c r="AC32" s="105">
        <v>9</v>
      </c>
      <c r="AD32" s="102">
        <v>9</v>
      </c>
    </row>
    <row r="33" spans="1:30" ht="15.4" customHeight="1" x14ac:dyDescent="0.2">
      <c r="A33" s="72">
        <v>28</v>
      </c>
      <c r="B33" s="94">
        <v>1.3</v>
      </c>
      <c r="C33" s="94">
        <v>-10.3</v>
      </c>
      <c r="D33" s="94">
        <v>-12.6</v>
      </c>
      <c r="E33" s="94">
        <v>-2.2000000000000002</v>
      </c>
      <c r="F33" s="94">
        <v>0.7</v>
      </c>
      <c r="G33" s="95">
        <v>0.6</v>
      </c>
      <c r="H33" s="96">
        <f t="shared" si="0"/>
        <v>-7.5000000000000067E-2</v>
      </c>
      <c r="I33" s="97">
        <v>1.5</v>
      </c>
      <c r="J33" s="98">
        <v>83</v>
      </c>
      <c r="K33" s="99">
        <v>87</v>
      </c>
      <c r="L33" s="100">
        <v>93</v>
      </c>
      <c r="M33" s="101">
        <v>1</v>
      </c>
      <c r="N33" s="102">
        <v>1</v>
      </c>
      <c r="O33" s="86">
        <v>28</v>
      </c>
      <c r="P33" s="104">
        <v>0</v>
      </c>
      <c r="Q33" s="105">
        <v>0</v>
      </c>
      <c r="R33" s="105">
        <v>18</v>
      </c>
      <c r="S33" s="105">
        <v>4</v>
      </c>
      <c r="T33" s="105">
        <v>20</v>
      </c>
      <c r="U33" s="106">
        <v>7</v>
      </c>
      <c r="V33" s="107">
        <v>10</v>
      </c>
      <c r="W33" s="108">
        <v>9</v>
      </c>
      <c r="X33" s="109">
        <v>10</v>
      </c>
      <c r="Y33" s="104">
        <v>2</v>
      </c>
      <c r="Z33" s="105">
        <v>2</v>
      </c>
      <c r="AA33" s="106">
        <v>2</v>
      </c>
      <c r="AB33" s="110">
        <v>9</v>
      </c>
      <c r="AC33" s="105">
        <v>6</v>
      </c>
      <c r="AD33" s="102">
        <v>7</v>
      </c>
    </row>
    <row r="34" spans="1:30" ht="15.4" customHeight="1" x14ac:dyDescent="0.2">
      <c r="A34" s="72">
        <v>29</v>
      </c>
      <c r="B34" s="94">
        <v>3</v>
      </c>
      <c r="C34" s="94">
        <v>-0.8</v>
      </c>
      <c r="D34" s="94">
        <v>-1.4</v>
      </c>
      <c r="E34" s="94">
        <v>-0.7</v>
      </c>
      <c r="F34" s="94">
        <v>1.3</v>
      </c>
      <c r="G34" s="95">
        <v>1.9</v>
      </c>
      <c r="H34" s="96">
        <f t="shared" si="0"/>
        <v>1.1000000000000001</v>
      </c>
      <c r="I34" s="97">
        <v>6.8</v>
      </c>
      <c r="J34" s="98">
        <v>94</v>
      </c>
      <c r="K34" s="99">
        <v>92</v>
      </c>
      <c r="L34" s="100">
        <v>96</v>
      </c>
      <c r="M34" s="101"/>
      <c r="N34" s="102">
        <v>1</v>
      </c>
      <c r="O34" s="86">
        <v>29</v>
      </c>
      <c r="P34" s="104">
        <v>2</v>
      </c>
      <c r="Q34" s="105">
        <v>2</v>
      </c>
      <c r="R34" s="105">
        <v>20</v>
      </c>
      <c r="S34" s="105">
        <v>2</v>
      </c>
      <c r="T34" s="105">
        <v>0</v>
      </c>
      <c r="U34" s="106">
        <v>0</v>
      </c>
      <c r="V34" s="107">
        <v>10</v>
      </c>
      <c r="W34" s="108">
        <v>10</v>
      </c>
      <c r="X34" s="109">
        <v>10</v>
      </c>
      <c r="Y34" s="104">
        <v>2</v>
      </c>
      <c r="Z34" s="105">
        <v>7</v>
      </c>
      <c r="AA34" s="106">
        <v>6</v>
      </c>
      <c r="AB34" s="110">
        <v>7</v>
      </c>
      <c r="AC34" s="105">
        <v>6</v>
      </c>
      <c r="AD34" s="102">
        <v>6</v>
      </c>
    </row>
    <row r="35" spans="1:30" ht="15.4" customHeight="1" x14ac:dyDescent="0.2">
      <c r="A35" s="72">
        <v>30</v>
      </c>
      <c r="B35" s="94">
        <v>4.8</v>
      </c>
      <c r="C35" s="94">
        <v>-2.7</v>
      </c>
      <c r="D35" s="94">
        <v>0.1</v>
      </c>
      <c r="E35" s="94">
        <v>3.8</v>
      </c>
      <c r="F35" s="94">
        <v>-2.1</v>
      </c>
      <c r="G35" s="95">
        <v>-2.2999999999999998</v>
      </c>
      <c r="H35" s="96">
        <f t="shared" si="0"/>
        <v>-0.72499999999999998</v>
      </c>
      <c r="I35" s="96">
        <v>0.3</v>
      </c>
      <c r="J35" s="98">
        <v>89</v>
      </c>
      <c r="K35" s="99">
        <v>85</v>
      </c>
      <c r="L35" s="100">
        <v>79</v>
      </c>
      <c r="M35" s="101"/>
      <c r="N35" s="102"/>
      <c r="O35" s="86">
        <v>30</v>
      </c>
      <c r="P35" s="104">
        <v>20</v>
      </c>
      <c r="Q35" s="105">
        <v>7</v>
      </c>
      <c r="R35" s="105">
        <v>36</v>
      </c>
      <c r="S35" s="105">
        <v>2</v>
      </c>
      <c r="T35" s="105">
        <v>2</v>
      </c>
      <c r="U35" s="106">
        <v>2</v>
      </c>
      <c r="V35" s="107">
        <v>10</v>
      </c>
      <c r="W35" s="108">
        <v>10</v>
      </c>
      <c r="X35" s="109">
        <v>10</v>
      </c>
      <c r="Y35" s="104">
        <v>6</v>
      </c>
      <c r="Z35" s="105">
        <v>2</v>
      </c>
      <c r="AA35" s="106">
        <v>2</v>
      </c>
      <c r="AB35" s="110">
        <v>5</v>
      </c>
      <c r="AC35" s="105">
        <v>3</v>
      </c>
      <c r="AD35" s="102">
        <v>3</v>
      </c>
    </row>
    <row r="36" spans="1:30" ht="15.4" customHeight="1" thickBot="1" x14ac:dyDescent="0.25">
      <c r="A36" s="61">
        <v>31</v>
      </c>
      <c r="B36" s="115">
        <v>-1.7</v>
      </c>
      <c r="C36" s="115">
        <v>-8.1999999999999993</v>
      </c>
      <c r="D36" s="115">
        <v>-5.6</v>
      </c>
      <c r="E36" s="115">
        <v>-4.9000000000000004</v>
      </c>
      <c r="F36" s="115">
        <v>-1.9</v>
      </c>
      <c r="G36" s="116">
        <v>-8.1999999999999993</v>
      </c>
      <c r="H36" s="117">
        <f t="shared" si="0"/>
        <v>-5.8</v>
      </c>
      <c r="I36" s="96"/>
      <c r="J36" s="119">
        <v>87</v>
      </c>
      <c r="K36" s="120">
        <v>71</v>
      </c>
      <c r="L36" s="121">
        <v>94</v>
      </c>
      <c r="M36" s="122"/>
      <c r="N36" s="132"/>
      <c r="O36" s="70">
        <v>31</v>
      </c>
      <c r="P36" s="124">
        <v>2</v>
      </c>
      <c r="Q36" s="125">
        <v>2</v>
      </c>
      <c r="R36" s="125">
        <v>2</v>
      </c>
      <c r="S36" s="125">
        <v>4</v>
      </c>
      <c r="T36" s="125">
        <v>0</v>
      </c>
      <c r="U36" s="126">
        <v>0</v>
      </c>
      <c r="V36" s="127">
        <v>8</v>
      </c>
      <c r="W36" s="128">
        <v>2</v>
      </c>
      <c r="X36" s="129">
        <v>0</v>
      </c>
      <c r="Y36" s="124">
        <v>2</v>
      </c>
      <c r="Z36" s="125">
        <v>0</v>
      </c>
      <c r="AA36" s="126">
        <v>0</v>
      </c>
      <c r="AB36" s="130">
        <v>3</v>
      </c>
      <c r="AC36" s="125">
        <v>3</v>
      </c>
      <c r="AD36" s="123">
        <v>3</v>
      </c>
    </row>
    <row r="37" spans="1:30" ht="15.4" customHeight="1" x14ac:dyDescent="0.2">
      <c r="A37" s="133" t="s">
        <v>25</v>
      </c>
      <c r="B37" s="85">
        <f t="shared" ref="B37:N37" si="1">AVERAGE(B6:B10)</f>
        <v>5.82</v>
      </c>
      <c r="C37" s="85">
        <f t="shared" si="1"/>
        <v>-0.32</v>
      </c>
      <c r="D37" s="82">
        <f t="shared" si="1"/>
        <v>-0.79999999999999993</v>
      </c>
      <c r="E37" s="85">
        <f t="shared" si="1"/>
        <v>2.12</v>
      </c>
      <c r="F37" s="82">
        <f t="shared" si="1"/>
        <v>4.2200000000000006</v>
      </c>
      <c r="G37" s="85">
        <f t="shared" si="1"/>
        <v>3.54</v>
      </c>
      <c r="H37" s="96">
        <f t="shared" si="1"/>
        <v>3.3549999999999995</v>
      </c>
      <c r="I37" s="113">
        <f>SUM(I6:I10)</f>
        <v>4.0999999999999996</v>
      </c>
      <c r="J37" s="134">
        <f t="shared" si="1"/>
        <v>86.2</v>
      </c>
      <c r="K37" s="135">
        <f t="shared" si="1"/>
        <v>83.4</v>
      </c>
      <c r="L37" s="135">
        <f t="shared" si="1"/>
        <v>81.400000000000006</v>
      </c>
      <c r="M37" s="113" t="e">
        <f t="shared" si="1"/>
        <v>#DIV/0!</v>
      </c>
      <c r="N37" s="114" t="e">
        <f t="shared" si="1"/>
        <v>#DIV/0!</v>
      </c>
    </row>
    <row r="38" spans="1:30" ht="15.4" customHeight="1" x14ac:dyDescent="0.2">
      <c r="A38" s="72">
        <v>2</v>
      </c>
      <c r="B38" s="85">
        <f t="shared" ref="B38:N38" si="2">AVERAGE(B11:B15)</f>
        <v>2.0200000000000005</v>
      </c>
      <c r="C38" s="85">
        <f t="shared" si="2"/>
        <v>-1.7600000000000002</v>
      </c>
      <c r="D38" s="82">
        <f t="shared" si="2"/>
        <v>-2.4799999999999995</v>
      </c>
      <c r="E38" s="85">
        <f t="shared" si="2"/>
        <v>-1.2799999999999998</v>
      </c>
      <c r="F38" s="82">
        <f t="shared" si="2"/>
        <v>0.86</v>
      </c>
      <c r="G38" s="85">
        <f t="shared" si="2"/>
        <v>-1.02</v>
      </c>
      <c r="H38" s="96">
        <f t="shared" si="2"/>
        <v>-0.61499999999999999</v>
      </c>
      <c r="I38" s="96">
        <f>SUM(I11:I15)</f>
        <v>3</v>
      </c>
      <c r="J38" s="134">
        <f t="shared" si="2"/>
        <v>94</v>
      </c>
      <c r="K38" s="135">
        <f t="shared" si="2"/>
        <v>84.2</v>
      </c>
      <c r="L38" s="135">
        <f t="shared" si="2"/>
        <v>91.4</v>
      </c>
      <c r="M38" s="103" t="e">
        <f t="shared" si="2"/>
        <v>#DIV/0!</v>
      </c>
      <c r="N38" s="83" t="e">
        <f t="shared" si="2"/>
        <v>#DIV/0!</v>
      </c>
    </row>
    <row r="39" spans="1:30" ht="15.4" customHeight="1" x14ac:dyDescent="0.2">
      <c r="A39" s="72">
        <v>3</v>
      </c>
      <c r="B39" s="85">
        <f t="shared" ref="B39:N39" si="3">AVERAGE(B16:B20)</f>
        <v>-0.4</v>
      </c>
      <c r="C39" s="85">
        <f t="shared" si="3"/>
        <v>-5.24</v>
      </c>
      <c r="D39" s="82">
        <f t="shared" si="3"/>
        <v>-5.7</v>
      </c>
      <c r="E39" s="85">
        <f t="shared" si="3"/>
        <v>-3.9799999999999995</v>
      </c>
      <c r="F39" s="82">
        <f t="shared" si="3"/>
        <v>-1.42</v>
      </c>
      <c r="G39" s="85">
        <f t="shared" si="3"/>
        <v>-2.6799999999999997</v>
      </c>
      <c r="H39" s="96">
        <f t="shared" si="3"/>
        <v>-2.6900000000000004</v>
      </c>
      <c r="I39" s="96">
        <f>SUM(I16:I20)</f>
        <v>12.2</v>
      </c>
      <c r="J39" s="134">
        <f t="shared" si="3"/>
        <v>89</v>
      </c>
      <c r="K39" s="135">
        <f t="shared" si="3"/>
        <v>75.8</v>
      </c>
      <c r="L39" s="135">
        <f t="shared" si="3"/>
        <v>91</v>
      </c>
      <c r="M39" s="103">
        <f t="shared" si="3"/>
        <v>3</v>
      </c>
      <c r="N39" s="83">
        <f t="shared" si="3"/>
        <v>7</v>
      </c>
    </row>
    <row r="40" spans="1:30" ht="15.4" customHeight="1" x14ac:dyDescent="0.2">
      <c r="A40" s="72">
        <v>4</v>
      </c>
      <c r="B40" s="85">
        <f t="shared" ref="B40:N40" si="4">AVERAGE(B21:B25)</f>
        <v>-0.98000000000000009</v>
      </c>
      <c r="C40" s="85">
        <f t="shared" si="4"/>
        <v>-10.780000000000001</v>
      </c>
      <c r="D40" s="82">
        <f t="shared" si="4"/>
        <v>-8.74</v>
      </c>
      <c r="E40" s="85">
        <f t="shared" si="4"/>
        <v>-6.5</v>
      </c>
      <c r="F40" s="82">
        <f t="shared" si="4"/>
        <v>-3.0799999999999996</v>
      </c>
      <c r="G40" s="85">
        <f t="shared" si="4"/>
        <v>-5.0200000000000005</v>
      </c>
      <c r="H40" s="96">
        <f t="shared" si="4"/>
        <v>-4.9050000000000002</v>
      </c>
      <c r="I40" s="96">
        <f>SUM(I21:I25)</f>
        <v>6.2999999999999989</v>
      </c>
      <c r="J40" s="134">
        <f t="shared" si="4"/>
        <v>89.4</v>
      </c>
      <c r="K40" s="135">
        <f t="shared" si="4"/>
        <v>78.599999999999994</v>
      </c>
      <c r="L40" s="135">
        <f t="shared" si="4"/>
        <v>85.2</v>
      </c>
      <c r="M40" s="103">
        <f t="shared" si="4"/>
        <v>3</v>
      </c>
      <c r="N40" s="83">
        <f t="shared" si="4"/>
        <v>12.6</v>
      </c>
    </row>
    <row r="41" spans="1:30" ht="15.4" customHeight="1" x14ac:dyDescent="0.2">
      <c r="A41" s="72">
        <v>5</v>
      </c>
      <c r="B41" s="85">
        <f t="shared" ref="B41:N41" si="5">AVERAGE(B26:B30)</f>
        <v>6.08</v>
      </c>
      <c r="C41" s="85">
        <f t="shared" si="5"/>
        <v>2.2399999999999998</v>
      </c>
      <c r="D41" s="82">
        <f t="shared" si="5"/>
        <v>2.08</v>
      </c>
      <c r="E41" s="85">
        <f t="shared" si="5"/>
        <v>4.38</v>
      </c>
      <c r="F41" s="82">
        <f t="shared" si="5"/>
        <v>4.3</v>
      </c>
      <c r="G41" s="85">
        <f t="shared" si="5"/>
        <v>3.1399999999999997</v>
      </c>
      <c r="H41" s="96">
        <f t="shared" si="5"/>
        <v>3.7400000000000007</v>
      </c>
      <c r="I41" s="96">
        <f>SUM(I26:I30)</f>
        <v>11.3</v>
      </c>
      <c r="J41" s="134">
        <f t="shared" si="5"/>
        <v>83.2</v>
      </c>
      <c r="K41" s="135">
        <f t="shared" si="5"/>
        <v>83.8</v>
      </c>
      <c r="L41" s="135">
        <f t="shared" si="5"/>
        <v>83</v>
      </c>
      <c r="M41" s="103">
        <f t="shared" si="5"/>
        <v>3</v>
      </c>
      <c r="N41" s="83">
        <f t="shared" si="5"/>
        <v>4</v>
      </c>
    </row>
    <row r="42" spans="1:30" ht="15.4" customHeight="1" thickBot="1" x14ac:dyDescent="0.25">
      <c r="A42" s="61">
        <v>6</v>
      </c>
      <c r="B42" s="136">
        <f t="shared" ref="B42:N42" si="6">AVERAGE(B31:B36)</f>
        <v>1.3833333333333335</v>
      </c>
      <c r="C42" s="136">
        <f t="shared" si="6"/>
        <v>-5.6833333333333327</v>
      </c>
      <c r="D42" s="111">
        <f t="shared" si="6"/>
        <v>-6.0166666666666666</v>
      </c>
      <c r="E42" s="136">
        <f t="shared" si="6"/>
        <v>-1.3833333333333335</v>
      </c>
      <c r="F42" s="111">
        <f t="shared" si="6"/>
        <v>-0.23333333333333331</v>
      </c>
      <c r="G42" s="136">
        <f t="shared" si="6"/>
        <v>-3.15</v>
      </c>
      <c r="H42" s="117">
        <f t="shared" si="6"/>
        <v>-1.9791666666666667</v>
      </c>
      <c r="I42" s="117">
        <f>SUM(I31:I36)</f>
        <v>9.1000000000000014</v>
      </c>
      <c r="J42" s="137">
        <f t="shared" si="6"/>
        <v>90.333333333333329</v>
      </c>
      <c r="K42" s="138">
        <f t="shared" si="6"/>
        <v>81.5</v>
      </c>
      <c r="L42" s="138">
        <f t="shared" si="6"/>
        <v>91</v>
      </c>
      <c r="M42" s="112">
        <f t="shared" si="6"/>
        <v>1</v>
      </c>
      <c r="N42" s="83">
        <f t="shared" si="6"/>
        <v>1.25</v>
      </c>
    </row>
    <row r="43" spans="1:30" ht="15.4" customHeight="1" x14ac:dyDescent="0.2">
      <c r="A43" s="133" t="s">
        <v>26</v>
      </c>
      <c r="B43" s="85">
        <f>AVERAGE(B6:B15)</f>
        <v>3.9199999999999995</v>
      </c>
      <c r="C43" s="85">
        <f t="shared" ref="C43:H43" si="7">AVERAGE(C6:C15)</f>
        <v>-1.04</v>
      </c>
      <c r="D43" s="82">
        <f t="shared" si="7"/>
        <v>-1.64</v>
      </c>
      <c r="E43" s="85">
        <f t="shared" si="7"/>
        <v>0.41999999999999993</v>
      </c>
      <c r="F43" s="82">
        <f t="shared" si="7"/>
        <v>2.54</v>
      </c>
      <c r="G43" s="85">
        <f t="shared" si="7"/>
        <v>1.2599999999999998</v>
      </c>
      <c r="H43" s="96">
        <f t="shared" si="7"/>
        <v>1.3699999999999999</v>
      </c>
      <c r="I43" s="96">
        <f>SUM(I6:I15)</f>
        <v>7.1000000000000005</v>
      </c>
      <c r="J43" s="134">
        <f>AVERAGE(J6:J15)</f>
        <v>90.1</v>
      </c>
      <c r="K43" s="135">
        <f>AVERAGE(K6:K15)</f>
        <v>83.8</v>
      </c>
      <c r="L43" s="135">
        <f>AVERAGE(L6:L15)</f>
        <v>86.4</v>
      </c>
      <c r="M43" s="103">
        <f>SUM(M6:M15)</f>
        <v>0</v>
      </c>
      <c r="N43" s="114" t="e">
        <f>AVERAGE(N6:N15)</f>
        <v>#DIV/0!</v>
      </c>
    </row>
    <row r="44" spans="1:30" ht="15.4" customHeight="1" x14ac:dyDescent="0.2">
      <c r="A44" s="72">
        <v>2</v>
      </c>
      <c r="B44" s="85">
        <f>AVERAGE(B16:B25)</f>
        <v>-0.69000000000000006</v>
      </c>
      <c r="C44" s="85">
        <f t="shared" ref="C44:H44" si="8">AVERAGE(C16:C25)</f>
        <v>-8.01</v>
      </c>
      <c r="D44" s="82">
        <f t="shared" si="8"/>
        <v>-7.2199999999999989</v>
      </c>
      <c r="E44" s="85">
        <f t="shared" si="8"/>
        <v>-5.24</v>
      </c>
      <c r="F44" s="82">
        <f t="shared" si="8"/>
        <v>-2.2499999999999996</v>
      </c>
      <c r="G44" s="85">
        <f t="shared" si="8"/>
        <v>-3.8499999999999992</v>
      </c>
      <c r="H44" s="96">
        <f t="shared" si="8"/>
        <v>-3.7975000000000003</v>
      </c>
      <c r="I44" s="96">
        <f>SUM(I16:I25)</f>
        <v>18.500000000000004</v>
      </c>
      <c r="J44" s="134">
        <f>AVERAGE(J16:J25)</f>
        <v>89.2</v>
      </c>
      <c r="K44" s="135">
        <f>AVERAGE(K16:K25)</f>
        <v>77.2</v>
      </c>
      <c r="L44" s="135">
        <f>AVERAGE(L16:L25)</f>
        <v>88.1</v>
      </c>
      <c r="M44" s="103">
        <f>SUM(M16:M25)</f>
        <v>18</v>
      </c>
      <c r="N44" s="83">
        <f>AVERAGE(N16:N25)</f>
        <v>10.5</v>
      </c>
    </row>
    <row r="45" spans="1:30" ht="15.4" customHeight="1" thickBot="1" x14ac:dyDescent="0.25">
      <c r="A45" s="72">
        <v>3</v>
      </c>
      <c r="B45" s="85">
        <f>AVERAGE(B25:B36)</f>
        <v>3.7999999999999989</v>
      </c>
      <c r="C45" s="85">
        <f t="shared" ref="C45:H45" si="9">AVERAGE(C25:C36)</f>
        <v>-1.9166666666666667</v>
      </c>
      <c r="D45" s="82">
        <f t="shared" si="9"/>
        <v>-2.1916666666666664</v>
      </c>
      <c r="E45" s="85">
        <f t="shared" si="9"/>
        <v>1.325</v>
      </c>
      <c r="F45" s="82">
        <f t="shared" si="9"/>
        <v>2.1500000000000004</v>
      </c>
      <c r="G45" s="85">
        <f t="shared" si="9"/>
        <v>0.15000000000000036</v>
      </c>
      <c r="H45" s="96">
        <f t="shared" si="9"/>
        <v>0.94374999999999998</v>
      </c>
      <c r="I45" s="96">
        <f>SUM(I26:I36)</f>
        <v>20.400000000000002</v>
      </c>
      <c r="J45" s="134">
        <f>AVERAGE(J25:J36)</f>
        <v>87.5</v>
      </c>
      <c r="K45" s="135">
        <f>AVERAGE(K25:K36)</f>
        <v>81.5</v>
      </c>
      <c r="L45" s="135">
        <f>AVERAGE(L25:L36)</f>
        <v>86.083333333333329</v>
      </c>
      <c r="M45" s="103">
        <f>SUM(M26:M36)</f>
        <v>8</v>
      </c>
      <c r="N45" s="83">
        <f>AVERAGE(N26:N36)</f>
        <v>1.8</v>
      </c>
    </row>
    <row r="46" spans="1:30" ht="15.4" customHeight="1" thickBot="1" x14ac:dyDescent="0.25">
      <c r="A46" s="71" t="s">
        <v>28</v>
      </c>
      <c r="B46" s="139">
        <f>AVERAGE(B6:B36)</f>
        <v>2.290322580645161</v>
      </c>
      <c r="C46" s="139">
        <f t="shared" ref="C46:H46" si="10">AVERAGE(C6:C36)</f>
        <v>-3.6580645161290319</v>
      </c>
      <c r="D46" s="140">
        <f t="shared" si="10"/>
        <v>-3.6870967741935483</v>
      </c>
      <c r="E46" s="139">
        <f t="shared" si="10"/>
        <v>-1.1161290322580648</v>
      </c>
      <c r="F46" s="140">
        <f t="shared" si="10"/>
        <v>0.74193548387096775</v>
      </c>
      <c r="G46" s="139">
        <f t="shared" si="10"/>
        <v>-0.93870967741935485</v>
      </c>
      <c r="H46" s="141">
        <f t="shared" si="10"/>
        <v>-0.56290322580645169</v>
      </c>
      <c r="I46" s="141">
        <f>SUM(I6:I36)</f>
        <v>46</v>
      </c>
      <c r="J46" s="142">
        <f>AVERAGE(J6:J36)</f>
        <v>88.741935483870961</v>
      </c>
      <c r="K46" s="143">
        <f>AVERAGE(K6:K36)</f>
        <v>81.225806451612897</v>
      </c>
      <c r="L46" s="143">
        <f>AVERAGE(L6:L36)</f>
        <v>87.290322580645167</v>
      </c>
      <c r="M46" s="144">
        <f>SUM(M6:M36)</f>
        <v>26</v>
      </c>
      <c r="N46" s="145">
        <f>AVERAGE(N6:N36)</f>
        <v>7.1538461538461542</v>
      </c>
    </row>
  </sheetData>
  <conditionalFormatting sqref="N6:N36">
    <cfRule type="cellIs" dxfId="115" priority="41" operator="equal">
      <formula>#REF!</formula>
    </cfRule>
  </conditionalFormatting>
  <conditionalFormatting sqref="B6:B36">
    <cfRule type="cellIs" dxfId="114" priority="56" operator="equal">
      <formula>#REF!</formula>
    </cfRule>
    <cfRule type="cellIs" dxfId="113" priority="57" operator="equal">
      <formula>#REF!</formula>
    </cfRule>
  </conditionalFormatting>
  <conditionalFormatting sqref="C6:C36">
    <cfRule type="cellIs" dxfId="112" priority="58" operator="equal">
      <formula>#REF!</formula>
    </cfRule>
    <cfRule type="cellIs" dxfId="111" priority="59" operator="equal">
      <formula>#REF!</formula>
    </cfRule>
  </conditionalFormatting>
  <conditionalFormatting sqref="D6:D36">
    <cfRule type="cellIs" dxfId="110" priority="60" operator="equal">
      <formula>#REF!</formula>
    </cfRule>
    <cfRule type="cellIs" dxfId="109" priority="61" operator="equal">
      <formula>#REF!</formula>
    </cfRule>
  </conditionalFormatting>
  <conditionalFormatting sqref="I6:I36">
    <cfRule type="cellIs" dxfId="108" priority="62" operator="equal">
      <formula>#REF!</formula>
    </cfRule>
  </conditionalFormatting>
  <conditionalFormatting sqref="H7:H36">
    <cfRule type="cellIs" dxfId="107" priority="63" operator="equal">
      <formula>#REF!</formula>
    </cfRule>
    <cfRule type="cellIs" dxfId="106" priority="64" operator="equal">
      <formula>#REF!</formula>
    </cfRule>
  </conditionalFormatting>
  <printOptions gridLinesSet="0"/>
  <pageMargins left="0.78740157499999996" right="0.78740157499999996" top="0.984251969" bottom="0.984251969" header="0.4921259845" footer="0.4921259845"/>
  <pageSetup paperSize="9" pageOrder="overThenDown" orientation="portrait" r:id="rId1"/>
  <headerFooter alignWithMargins="0">
    <oddHeader>&amp;A</oddHeader>
    <oddFooter>Strana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6043A-E4AE-4C52-9526-9D78C760A638}">
  <dimension ref="A1:AD46"/>
  <sheetViews>
    <sheetView showGridLines="0" zoomScaleNormal="100" workbookViewId="0">
      <pane xSplit="1" ySplit="5" topLeftCell="B6" activePane="bottomRight" state="frozen"/>
      <selection activeCell="A47" sqref="A47:XFD105"/>
      <selection pane="topRight" activeCell="A47" sqref="A47:XFD105"/>
      <selection pane="bottomLeft" activeCell="A47" sqref="A47:XFD105"/>
      <selection pane="bottomRight" activeCell="AG26" sqref="AG26"/>
    </sheetView>
  </sheetViews>
  <sheetFormatPr defaultColWidth="9.140625" defaultRowHeight="12.75" x14ac:dyDescent="0.2"/>
  <cols>
    <col min="1" max="1" width="4.7109375" style="47" customWidth="1"/>
    <col min="2" max="9" width="6.28515625" style="47" customWidth="1"/>
    <col min="10" max="14" width="4.7109375" style="47" customWidth="1"/>
    <col min="15" max="15" width="3" style="47" customWidth="1"/>
    <col min="16" max="16" width="3.7109375" style="47" customWidth="1"/>
    <col min="17" max="30" width="5.7109375" style="47" customWidth="1"/>
    <col min="31" max="16384" width="9.140625" style="47"/>
  </cols>
  <sheetData>
    <row r="1" spans="1:30" ht="18" x14ac:dyDescent="0.25">
      <c r="A1" s="45" t="s">
        <v>41</v>
      </c>
      <c r="B1" s="45"/>
      <c r="C1" s="45"/>
      <c r="D1" s="146">
        <f>VALUE([1]leden!D1)</f>
        <v>2021</v>
      </c>
      <c r="AB1" s="45"/>
    </row>
    <row r="2" spans="1:30" ht="15" customHeight="1" thickBot="1" x14ac:dyDescent="0.3">
      <c r="A2" s="146" t="s">
        <v>30</v>
      </c>
      <c r="B2" s="45"/>
      <c r="C2" s="45"/>
      <c r="D2" s="45"/>
      <c r="O2" s="146"/>
      <c r="P2" s="146"/>
      <c r="Q2" s="47" t="s">
        <v>10</v>
      </c>
      <c r="V2" s="45"/>
    </row>
    <row r="3" spans="1:30" ht="13.5" thickBot="1" x14ac:dyDescent="0.25">
      <c r="A3" s="48"/>
      <c r="B3" s="48"/>
      <c r="C3" s="48"/>
      <c r="D3" s="48"/>
      <c r="E3" s="48"/>
      <c r="F3" s="48"/>
      <c r="G3" s="48"/>
      <c r="H3" s="48"/>
      <c r="I3" s="48"/>
      <c r="O3" s="49"/>
      <c r="P3" s="50"/>
      <c r="Q3" s="51"/>
      <c r="R3" s="51" t="s">
        <v>0</v>
      </c>
      <c r="S3" s="51"/>
      <c r="T3" s="51"/>
      <c r="U3" s="52"/>
      <c r="V3" s="49"/>
      <c r="W3" s="49"/>
      <c r="X3" s="49"/>
      <c r="Y3" s="49"/>
      <c r="Z3" s="49"/>
      <c r="AA3" s="49"/>
      <c r="AB3" s="49"/>
      <c r="AC3" s="49"/>
      <c r="AD3" s="49"/>
    </row>
    <row r="4" spans="1:30" x14ac:dyDescent="0.2">
      <c r="A4" s="53" t="s">
        <v>13</v>
      </c>
      <c r="B4" s="54"/>
      <c r="C4" s="54" t="s">
        <v>14</v>
      </c>
      <c r="D4" s="54"/>
      <c r="E4" s="54"/>
      <c r="F4" s="54"/>
      <c r="G4" s="54"/>
      <c r="H4" s="54"/>
      <c r="I4" s="55" t="s">
        <v>15</v>
      </c>
      <c r="J4" s="57" t="s">
        <v>16</v>
      </c>
      <c r="K4" s="57"/>
      <c r="L4" s="58"/>
      <c r="M4" s="60" t="s">
        <v>17</v>
      </c>
      <c r="N4" s="58"/>
      <c r="O4" s="59" t="s">
        <v>18</v>
      </c>
      <c r="P4" s="60">
        <v>7</v>
      </c>
      <c r="Q4" s="57"/>
      <c r="R4" s="60">
        <v>14</v>
      </c>
      <c r="S4" s="57"/>
      <c r="T4" s="60">
        <v>21</v>
      </c>
      <c r="U4" s="58"/>
      <c r="V4" s="57" t="s">
        <v>1</v>
      </c>
      <c r="W4" s="57"/>
      <c r="X4" s="58"/>
      <c r="Y4" s="60" t="s">
        <v>2</v>
      </c>
      <c r="Z4" s="57"/>
      <c r="AA4" s="58"/>
      <c r="AB4" s="60" t="s">
        <v>3</v>
      </c>
      <c r="AC4" s="57"/>
      <c r="AD4" s="58"/>
    </row>
    <row r="5" spans="1:30" ht="13.5" thickBot="1" x14ac:dyDescent="0.25">
      <c r="A5" s="61"/>
      <c r="B5" s="48" t="s">
        <v>11</v>
      </c>
      <c r="C5" s="48" t="s">
        <v>19</v>
      </c>
      <c r="D5" s="62" t="s">
        <v>20</v>
      </c>
      <c r="E5" s="48">
        <v>7</v>
      </c>
      <c r="F5" s="62">
        <v>14</v>
      </c>
      <c r="G5" s="48">
        <v>21</v>
      </c>
      <c r="H5" s="69" t="s">
        <v>21</v>
      </c>
      <c r="I5" s="132" t="s">
        <v>12</v>
      </c>
      <c r="J5" s="65">
        <v>7</v>
      </c>
      <c r="K5" s="66">
        <v>14</v>
      </c>
      <c r="L5" s="67">
        <v>21</v>
      </c>
      <c r="M5" s="66" t="s">
        <v>22</v>
      </c>
      <c r="N5" s="67" t="s">
        <v>31</v>
      </c>
      <c r="O5" s="70"/>
      <c r="P5" s="66" t="s">
        <v>4</v>
      </c>
      <c r="Q5" s="66" t="s">
        <v>24</v>
      </c>
      <c r="R5" s="66" t="s">
        <v>4</v>
      </c>
      <c r="S5" s="66" t="s">
        <v>24</v>
      </c>
      <c r="T5" s="66" t="s">
        <v>4</v>
      </c>
      <c r="U5" s="67" t="s">
        <v>24</v>
      </c>
      <c r="V5" s="66">
        <v>7</v>
      </c>
      <c r="W5" s="66">
        <v>14</v>
      </c>
      <c r="X5" s="67">
        <v>21</v>
      </c>
      <c r="Y5" s="66">
        <v>7</v>
      </c>
      <c r="Z5" s="66">
        <v>14</v>
      </c>
      <c r="AA5" s="67">
        <v>21</v>
      </c>
      <c r="AB5" s="66">
        <v>7</v>
      </c>
      <c r="AC5" s="66">
        <v>14</v>
      </c>
      <c r="AD5" s="67">
        <v>21</v>
      </c>
    </row>
    <row r="6" spans="1:30" ht="15.4" customHeight="1" x14ac:dyDescent="0.2">
      <c r="A6" s="148">
        <v>1</v>
      </c>
      <c r="B6" s="147">
        <v>17</v>
      </c>
      <c r="C6" s="167">
        <v>1.3</v>
      </c>
      <c r="D6" s="167">
        <v>-0.9</v>
      </c>
      <c r="E6" s="147">
        <v>3.2</v>
      </c>
      <c r="F6" s="167">
        <v>16.7</v>
      </c>
      <c r="G6" s="147">
        <v>13</v>
      </c>
      <c r="H6" s="75">
        <f t="shared" ref="H6:H36" si="0">(E6+F6+G6+G6)/4</f>
        <v>11.475</v>
      </c>
      <c r="I6" s="152"/>
      <c r="J6" s="153">
        <v>96</v>
      </c>
      <c r="K6" s="154">
        <v>44</v>
      </c>
      <c r="L6" s="155">
        <v>61</v>
      </c>
      <c r="M6" s="156"/>
      <c r="N6" s="157"/>
      <c r="O6" s="86">
        <v>1</v>
      </c>
      <c r="P6" s="156">
        <v>0</v>
      </c>
      <c r="Q6" s="156">
        <v>0</v>
      </c>
      <c r="R6" s="156">
        <v>20</v>
      </c>
      <c r="S6" s="156">
        <v>2</v>
      </c>
      <c r="T6" s="156">
        <v>0</v>
      </c>
      <c r="U6" s="157">
        <v>0</v>
      </c>
      <c r="V6" s="156">
        <v>0</v>
      </c>
      <c r="W6" s="156">
        <v>0</v>
      </c>
      <c r="X6" s="157">
        <v>0</v>
      </c>
      <c r="Y6" s="156">
        <v>0</v>
      </c>
      <c r="Z6" s="156">
        <v>0</v>
      </c>
      <c r="AA6" s="157">
        <v>0</v>
      </c>
      <c r="AB6" s="156">
        <v>0</v>
      </c>
      <c r="AC6" s="156">
        <v>0</v>
      </c>
      <c r="AD6" s="157">
        <v>0</v>
      </c>
    </row>
    <row r="7" spans="1:30" ht="15.4" customHeight="1" x14ac:dyDescent="0.2">
      <c r="A7" s="148">
        <v>2</v>
      </c>
      <c r="B7" s="147">
        <v>18.3</v>
      </c>
      <c r="C7" s="167">
        <v>11.7</v>
      </c>
      <c r="D7" s="167">
        <v>9.1</v>
      </c>
      <c r="E7" s="147">
        <v>13</v>
      </c>
      <c r="F7" s="167">
        <v>17.399999999999999</v>
      </c>
      <c r="G7" s="147">
        <v>13.4</v>
      </c>
      <c r="H7" s="96">
        <f t="shared" si="0"/>
        <v>14.299999999999999</v>
      </c>
      <c r="I7" s="152"/>
      <c r="J7" s="153">
        <v>72</v>
      </c>
      <c r="K7" s="154">
        <v>49</v>
      </c>
      <c r="L7" s="155">
        <v>61</v>
      </c>
      <c r="M7" s="156"/>
      <c r="N7" s="157"/>
      <c r="O7" s="86">
        <v>2</v>
      </c>
      <c r="P7" s="156">
        <v>16</v>
      </c>
      <c r="Q7" s="156">
        <v>9</v>
      </c>
      <c r="R7" s="156">
        <v>16</v>
      </c>
      <c r="S7" s="156">
        <v>9</v>
      </c>
      <c r="T7" s="156">
        <v>16</v>
      </c>
      <c r="U7" s="157">
        <v>7</v>
      </c>
      <c r="V7" s="156">
        <v>1</v>
      </c>
      <c r="W7" s="156">
        <v>1</v>
      </c>
      <c r="X7" s="157">
        <v>1</v>
      </c>
      <c r="Y7" s="156">
        <v>0</v>
      </c>
      <c r="Z7" s="156">
        <v>0</v>
      </c>
      <c r="AA7" s="157">
        <v>0</v>
      </c>
      <c r="AB7" s="156">
        <v>0</v>
      </c>
      <c r="AC7" s="156">
        <v>0</v>
      </c>
      <c r="AD7" s="157">
        <v>0</v>
      </c>
    </row>
    <row r="8" spans="1:30" ht="15.4" customHeight="1" x14ac:dyDescent="0.2">
      <c r="A8" s="148">
        <v>3</v>
      </c>
      <c r="B8" s="147">
        <v>20.5</v>
      </c>
      <c r="C8" s="167">
        <v>12.1</v>
      </c>
      <c r="D8" s="167">
        <v>8.5</v>
      </c>
      <c r="E8" s="147">
        <v>14</v>
      </c>
      <c r="F8" s="167">
        <v>19.5</v>
      </c>
      <c r="G8" s="147">
        <v>17.2</v>
      </c>
      <c r="H8" s="96">
        <f t="shared" si="0"/>
        <v>16.975000000000001</v>
      </c>
      <c r="I8" s="152"/>
      <c r="J8" s="153">
        <v>52</v>
      </c>
      <c r="K8" s="154">
        <v>50</v>
      </c>
      <c r="L8" s="155">
        <v>58</v>
      </c>
      <c r="M8" s="156"/>
      <c r="N8" s="157"/>
      <c r="O8" s="86">
        <v>3</v>
      </c>
      <c r="P8" s="156">
        <v>16</v>
      </c>
      <c r="Q8" s="156">
        <v>9</v>
      </c>
      <c r="R8" s="156">
        <v>16</v>
      </c>
      <c r="S8" s="156">
        <v>7</v>
      </c>
      <c r="T8" s="156">
        <v>16</v>
      </c>
      <c r="U8" s="157">
        <v>9</v>
      </c>
      <c r="V8" s="156">
        <v>0</v>
      </c>
      <c r="W8" s="156">
        <v>2</v>
      </c>
      <c r="X8" s="157">
        <v>3</v>
      </c>
      <c r="Y8" s="156">
        <v>0</v>
      </c>
      <c r="Z8" s="156">
        <v>0</v>
      </c>
      <c r="AA8" s="157">
        <v>1</v>
      </c>
      <c r="AB8" s="156">
        <v>0</v>
      </c>
      <c r="AC8" s="156">
        <v>0</v>
      </c>
      <c r="AD8" s="157">
        <v>0</v>
      </c>
    </row>
    <row r="9" spans="1:30" ht="15.4" customHeight="1" x14ac:dyDescent="0.2">
      <c r="A9" s="148">
        <v>4</v>
      </c>
      <c r="B9" s="147">
        <v>22.2</v>
      </c>
      <c r="C9" s="167">
        <v>10.9</v>
      </c>
      <c r="D9" s="167">
        <v>11.3</v>
      </c>
      <c r="E9" s="147">
        <v>16.600000000000001</v>
      </c>
      <c r="F9" s="167">
        <v>21.7</v>
      </c>
      <c r="G9" s="147">
        <v>10.9</v>
      </c>
      <c r="H9" s="96">
        <f t="shared" si="0"/>
        <v>15.024999999999999</v>
      </c>
      <c r="I9" s="152"/>
      <c r="J9" s="153">
        <v>64</v>
      </c>
      <c r="K9" s="154">
        <v>56</v>
      </c>
      <c r="L9" s="155">
        <v>92</v>
      </c>
      <c r="M9" s="156"/>
      <c r="N9" s="157"/>
      <c r="O9" s="86">
        <v>4</v>
      </c>
      <c r="P9" s="156">
        <v>18</v>
      </c>
      <c r="Q9" s="156">
        <v>4</v>
      </c>
      <c r="R9" s="156">
        <v>18</v>
      </c>
      <c r="S9" s="156">
        <v>2</v>
      </c>
      <c r="T9" s="156">
        <v>18</v>
      </c>
      <c r="U9" s="157">
        <v>4</v>
      </c>
      <c r="V9" s="156">
        <v>0</v>
      </c>
      <c r="W9" s="156">
        <v>1</v>
      </c>
      <c r="X9" s="157">
        <v>1</v>
      </c>
      <c r="Y9" s="156">
        <v>0</v>
      </c>
      <c r="Z9" s="156">
        <v>0</v>
      </c>
      <c r="AA9" s="157">
        <v>0</v>
      </c>
      <c r="AB9" s="156">
        <v>0</v>
      </c>
      <c r="AC9" s="156">
        <v>0</v>
      </c>
      <c r="AD9" s="157">
        <v>0</v>
      </c>
    </row>
    <row r="10" spans="1:30" ht="15.4" customHeight="1" thickBot="1" x14ac:dyDescent="0.25">
      <c r="A10" s="149">
        <v>5</v>
      </c>
      <c r="B10" s="159">
        <v>23.8</v>
      </c>
      <c r="C10" s="160">
        <v>10.199999999999999</v>
      </c>
      <c r="D10" s="160">
        <v>7.7</v>
      </c>
      <c r="E10" s="159">
        <v>18.5</v>
      </c>
      <c r="F10" s="160">
        <v>22.4</v>
      </c>
      <c r="G10" s="159">
        <v>18.899999999999999</v>
      </c>
      <c r="H10" s="96">
        <f t="shared" si="0"/>
        <v>19.674999999999997</v>
      </c>
      <c r="I10" s="161"/>
      <c r="J10" s="162">
        <v>60</v>
      </c>
      <c r="K10" s="163">
        <v>34</v>
      </c>
      <c r="L10" s="164">
        <v>46</v>
      </c>
      <c r="M10" s="165"/>
      <c r="N10" s="166"/>
      <c r="O10" s="70">
        <v>5</v>
      </c>
      <c r="P10" s="165">
        <v>16</v>
      </c>
      <c r="Q10" s="165">
        <v>7</v>
      </c>
      <c r="R10" s="165">
        <v>16</v>
      </c>
      <c r="S10" s="165">
        <v>9</v>
      </c>
      <c r="T10" s="165">
        <v>16</v>
      </c>
      <c r="U10" s="166">
        <v>9</v>
      </c>
      <c r="V10" s="165">
        <v>0</v>
      </c>
      <c r="W10" s="165">
        <v>2</v>
      </c>
      <c r="X10" s="166">
        <v>5</v>
      </c>
      <c r="Y10" s="165">
        <v>0</v>
      </c>
      <c r="Z10" s="165">
        <v>0</v>
      </c>
      <c r="AA10" s="166">
        <v>1</v>
      </c>
      <c r="AB10" s="165">
        <v>0</v>
      </c>
      <c r="AC10" s="165">
        <v>0</v>
      </c>
      <c r="AD10" s="166">
        <v>0</v>
      </c>
    </row>
    <row r="11" spans="1:30" ht="15.4" customHeight="1" x14ac:dyDescent="0.2">
      <c r="A11" s="148">
        <v>6</v>
      </c>
      <c r="B11" s="147">
        <v>19.3</v>
      </c>
      <c r="C11" s="167">
        <v>10.4</v>
      </c>
      <c r="D11" s="167">
        <v>13.2</v>
      </c>
      <c r="E11" s="147">
        <v>15.4</v>
      </c>
      <c r="F11" s="167">
        <v>12</v>
      </c>
      <c r="G11" s="147">
        <v>10.4</v>
      </c>
      <c r="H11" s="113">
        <f t="shared" si="0"/>
        <v>12.049999999999999</v>
      </c>
      <c r="I11" s="152">
        <v>4.8</v>
      </c>
      <c r="J11" s="153">
        <v>73</v>
      </c>
      <c r="K11" s="154">
        <v>90</v>
      </c>
      <c r="L11" s="155">
        <v>95</v>
      </c>
      <c r="M11" s="156"/>
      <c r="N11" s="157"/>
      <c r="O11" s="86">
        <v>6</v>
      </c>
      <c r="P11" s="156">
        <v>18</v>
      </c>
      <c r="Q11" s="156">
        <v>4</v>
      </c>
      <c r="R11" s="156">
        <v>18</v>
      </c>
      <c r="S11" s="156">
        <v>4</v>
      </c>
      <c r="T11" s="156">
        <v>20</v>
      </c>
      <c r="U11" s="157">
        <v>2</v>
      </c>
      <c r="V11" s="156">
        <v>10</v>
      </c>
      <c r="W11" s="156">
        <v>10</v>
      </c>
      <c r="X11" s="157">
        <v>10</v>
      </c>
      <c r="Y11" s="156">
        <v>2</v>
      </c>
      <c r="Z11" s="156">
        <v>6</v>
      </c>
      <c r="AA11" s="157">
        <v>2</v>
      </c>
      <c r="AB11" s="156">
        <v>0</v>
      </c>
      <c r="AC11" s="156">
        <v>1</v>
      </c>
      <c r="AD11" s="157">
        <v>1</v>
      </c>
    </row>
    <row r="12" spans="1:30" ht="15.4" customHeight="1" x14ac:dyDescent="0.2">
      <c r="A12" s="148">
        <v>7</v>
      </c>
      <c r="B12" s="147">
        <v>14.5</v>
      </c>
      <c r="C12" s="167">
        <v>8.8000000000000007</v>
      </c>
      <c r="D12" s="167">
        <v>10.3</v>
      </c>
      <c r="E12" s="147">
        <v>10.5</v>
      </c>
      <c r="F12" s="167">
        <v>13.6</v>
      </c>
      <c r="G12" s="147">
        <v>8.8000000000000007</v>
      </c>
      <c r="H12" s="96">
        <f t="shared" si="0"/>
        <v>10.425000000000001</v>
      </c>
      <c r="I12" s="152">
        <v>0.1</v>
      </c>
      <c r="J12" s="153">
        <v>96</v>
      </c>
      <c r="K12" s="154">
        <v>82</v>
      </c>
      <c r="L12" s="155">
        <v>78</v>
      </c>
      <c r="M12" s="156"/>
      <c r="N12" s="157"/>
      <c r="O12" s="86">
        <v>7</v>
      </c>
      <c r="P12" s="156">
        <v>0</v>
      </c>
      <c r="Q12" s="156">
        <v>0</v>
      </c>
      <c r="R12" s="156">
        <v>2</v>
      </c>
      <c r="S12" s="156">
        <v>4</v>
      </c>
      <c r="T12" s="156">
        <v>2</v>
      </c>
      <c r="U12" s="157">
        <v>4</v>
      </c>
      <c r="V12" s="156">
        <v>10</v>
      </c>
      <c r="W12" s="156">
        <v>9</v>
      </c>
      <c r="X12" s="157">
        <v>6</v>
      </c>
      <c r="Y12" s="156">
        <v>4</v>
      </c>
      <c r="Z12" s="156">
        <v>2</v>
      </c>
      <c r="AA12" s="157">
        <v>1</v>
      </c>
      <c r="AB12" s="156">
        <v>1</v>
      </c>
      <c r="AC12" s="156">
        <v>1</v>
      </c>
      <c r="AD12" s="157">
        <v>1</v>
      </c>
    </row>
    <row r="13" spans="1:30" ht="15.4" customHeight="1" x14ac:dyDescent="0.2">
      <c r="A13" s="148">
        <v>8</v>
      </c>
      <c r="B13" s="147">
        <v>10.1</v>
      </c>
      <c r="C13" s="167">
        <v>2.2999999999999998</v>
      </c>
      <c r="D13" s="167">
        <v>1</v>
      </c>
      <c r="E13" s="147">
        <v>5.2</v>
      </c>
      <c r="F13" s="167">
        <v>8.3000000000000007</v>
      </c>
      <c r="G13" s="147">
        <v>2.2999999999999998</v>
      </c>
      <c r="H13" s="96">
        <f t="shared" si="0"/>
        <v>4.5250000000000004</v>
      </c>
      <c r="I13" s="152"/>
      <c r="J13" s="153">
        <v>96</v>
      </c>
      <c r="K13" s="154">
        <v>82</v>
      </c>
      <c r="L13" s="155">
        <v>89</v>
      </c>
      <c r="M13" s="156"/>
      <c r="N13" s="157"/>
      <c r="O13" s="86">
        <v>8</v>
      </c>
      <c r="P13" s="156">
        <v>36</v>
      </c>
      <c r="Q13" s="156">
        <v>2</v>
      </c>
      <c r="R13" s="156">
        <v>2</v>
      </c>
      <c r="S13" s="156">
        <v>4</v>
      </c>
      <c r="T13" s="156">
        <v>2</v>
      </c>
      <c r="U13" s="157">
        <v>2</v>
      </c>
      <c r="V13" s="156">
        <v>10</v>
      </c>
      <c r="W13" s="156">
        <v>5</v>
      </c>
      <c r="X13" s="157">
        <v>0</v>
      </c>
      <c r="Y13" s="156">
        <v>4</v>
      </c>
      <c r="Z13" s="156">
        <v>1</v>
      </c>
      <c r="AA13" s="157">
        <v>0</v>
      </c>
      <c r="AB13" s="156">
        <v>1</v>
      </c>
      <c r="AC13" s="156">
        <v>1</v>
      </c>
      <c r="AD13" s="157">
        <v>1</v>
      </c>
    </row>
    <row r="14" spans="1:30" ht="15.4" customHeight="1" x14ac:dyDescent="0.2">
      <c r="A14" s="148">
        <v>9</v>
      </c>
      <c r="B14" s="147">
        <v>11.1</v>
      </c>
      <c r="C14" s="167">
        <v>-3</v>
      </c>
      <c r="D14" s="167">
        <v>-5.9</v>
      </c>
      <c r="E14" s="147">
        <v>-1.4</v>
      </c>
      <c r="F14" s="167">
        <v>11</v>
      </c>
      <c r="G14" s="147">
        <v>0.7</v>
      </c>
      <c r="H14" s="96">
        <f t="shared" si="0"/>
        <v>2.7499999999999996</v>
      </c>
      <c r="I14" s="152"/>
      <c r="J14" s="153">
        <v>94</v>
      </c>
      <c r="K14" s="154">
        <v>48</v>
      </c>
      <c r="L14" s="155">
        <v>89</v>
      </c>
      <c r="M14" s="156"/>
      <c r="N14" s="157"/>
      <c r="O14" s="86">
        <v>9</v>
      </c>
      <c r="P14" s="156">
        <v>0</v>
      </c>
      <c r="Q14" s="156">
        <v>0</v>
      </c>
      <c r="R14" s="156">
        <v>2</v>
      </c>
      <c r="S14" s="156">
        <v>4</v>
      </c>
      <c r="T14" s="156">
        <v>2</v>
      </c>
      <c r="U14" s="157">
        <v>2</v>
      </c>
      <c r="V14" s="156">
        <v>0</v>
      </c>
      <c r="W14" s="156">
        <v>0</v>
      </c>
      <c r="X14" s="157">
        <v>0</v>
      </c>
      <c r="Y14" s="156">
        <v>0</v>
      </c>
      <c r="Z14" s="156">
        <v>0</v>
      </c>
      <c r="AA14" s="157">
        <v>0</v>
      </c>
      <c r="AB14" s="156">
        <v>1</v>
      </c>
      <c r="AC14" s="156">
        <v>0</v>
      </c>
      <c r="AD14" s="157">
        <v>0</v>
      </c>
    </row>
    <row r="15" spans="1:30" ht="15.4" customHeight="1" thickBot="1" x14ac:dyDescent="0.25">
      <c r="A15" s="149">
        <v>10</v>
      </c>
      <c r="B15" s="159">
        <v>9</v>
      </c>
      <c r="C15" s="160">
        <v>-3.2</v>
      </c>
      <c r="D15" s="160">
        <v>-5.8</v>
      </c>
      <c r="E15" s="159">
        <v>-2.7</v>
      </c>
      <c r="F15" s="160">
        <v>8.6999999999999993</v>
      </c>
      <c r="G15" s="159">
        <v>5.6</v>
      </c>
      <c r="H15" s="117">
        <f t="shared" si="0"/>
        <v>4.2999999999999989</v>
      </c>
      <c r="I15" s="161"/>
      <c r="J15" s="162">
        <v>93</v>
      </c>
      <c r="K15" s="163">
        <v>64</v>
      </c>
      <c r="L15" s="164">
        <v>89</v>
      </c>
      <c r="M15" s="165"/>
      <c r="N15" s="166"/>
      <c r="O15" s="70">
        <v>10</v>
      </c>
      <c r="P15" s="165">
        <v>0</v>
      </c>
      <c r="Q15" s="165">
        <v>0</v>
      </c>
      <c r="R15" s="165">
        <v>2</v>
      </c>
      <c r="S15" s="165">
        <v>2</v>
      </c>
      <c r="T15" s="165">
        <v>2</v>
      </c>
      <c r="U15" s="166">
        <v>2</v>
      </c>
      <c r="V15" s="165">
        <v>2</v>
      </c>
      <c r="W15" s="165">
        <v>7</v>
      </c>
      <c r="X15" s="166">
        <v>10</v>
      </c>
      <c r="Y15" s="165">
        <v>0</v>
      </c>
      <c r="Z15" s="165">
        <v>1</v>
      </c>
      <c r="AA15" s="166">
        <v>2</v>
      </c>
      <c r="AB15" s="165">
        <v>0</v>
      </c>
      <c r="AC15" s="165">
        <v>0</v>
      </c>
      <c r="AD15" s="166">
        <v>0</v>
      </c>
    </row>
    <row r="16" spans="1:30" ht="15.4" customHeight="1" x14ac:dyDescent="0.2">
      <c r="A16" s="148">
        <v>11</v>
      </c>
      <c r="B16" s="147">
        <v>13.1</v>
      </c>
      <c r="C16" s="167">
        <v>-1.2</v>
      </c>
      <c r="D16" s="167">
        <v>-2.9</v>
      </c>
      <c r="E16" s="147">
        <v>0.1</v>
      </c>
      <c r="F16" s="167">
        <v>12.8</v>
      </c>
      <c r="G16" s="147">
        <v>3.1</v>
      </c>
      <c r="H16" s="96">
        <f t="shared" si="0"/>
        <v>4.7750000000000004</v>
      </c>
      <c r="I16" s="152"/>
      <c r="J16" s="153">
        <v>95</v>
      </c>
      <c r="K16" s="154">
        <v>47</v>
      </c>
      <c r="L16" s="155">
        <v>91</v>
      </c>
      <c r="M16" s="156"/>
      <c r="N16" s="157"/>
      <c r="O16" s="86">
        <v>11</v>
      </c>
      <c r="P16" s="156">
        <v>18</v>
      </c>
      <c r="Q16" s="156">
        <v>2</v>
      </c>
      <c r="R16" s="156">
        <v>34</v>
      </c>
      <c r="S16" s="156">
        <v>1</v>
      </c>
      <c r="T16" s="156">
        <v>0</v>
      </c>
      <c r="U16" s="157">
        <v>0</v>
      </c>
      <c r="V16" s="156">
        <v>1</v>
      </c>
      <c r="W16" s="156">
        <v>2</v>
      </c>
      <c r="X16" s="157">
        <v>6</v>
      </c>
      <c r="Y16" s="156">
        <v>0</v>
      </c>
      <c r="Z16" s="156">
        <v>0</v>
      </c>
      <c r="AA16" s="157">
        <v>1</v>
      </c>
      <c r="AB16" s="156">
        <v>0</v>
      </c>
      <c r="AC16" s="156">
        <v>0</v>
      </c>
      <c r="AD16" s="157">
        <v>0</v>
      </c>
    </row>
    <row r="17" spans="1:30" ht="15.4" customHeight="1" x14ac:dyDescent="0.2">
      <c r="A17" s="148">
        <v>12</v>
      </c>
      <c r="B17" s="147">
        <v>12.8</v>
      </c>
      <c r="C17" s="167">
        <v>0.9</v>
      </c>
      <c r="D17" s="167">
        <v>-1.8</v>
      </c>
      <c r="E17" s="147">
        <v>3.9</v>
      </c>
      <c r="F17" s="167">
        <v>12.7</v>
      </c>
      <c r="G17" s="147">
        <v>6.9</v>
      </c>
      <c r="H17" s="96">
        <f t="shared" si="0"/>
        <v>7.6</v>
      </c>
      <c r="I17" s="152">
        <v>3.2</v>
      </c>
      <c r="J17" s="153">
        <v>95</v>
      </c>
      <c r="K17" s="154">
        <v>55</v>
      </c>
      <c r="L17" s="155">
        <v>82</v>
      </c>
      <c r="M17" s="156"/>
      <c r="N17" s="157"/>
      <c r="O17" s="86">
        <v>12</v>
      </c>
      <c r="P17" s="156">
        <v>0</v>
      </c>
      <c r="Q17" s="156">
        <v>0</v>
      </c>
      <c r="R17" s="156">
        <v>18</v>
      </c>
      <c r="S17" s="156">
        <v>2</v>
      </c>
      <c r="T17" s="156">
        <v>20</v>
      </c>
      <c r="U17" s="157">
        <v>2</v>
      </c>
      <c r="V17" s="156">
        <v>9</v>
      </c>
      <c r="W17" s="156">
        <v>7</v>
      </c>
      <c r="X17" s="157">
        <v>10</v>
      </c>
      <c r="Y17" s="156">
        <v>2</v>
      </c>
      <c r="Z17" s="156">
        <v>1</v>
      </c>
      <c r="AA17" s="157">
        <v>2</v>
      </c>
      <c r="AB17" s="156">
        <v>0</v>
      </c>
      <c r="AC17" s="156">
        <v>0</v>
      </c>
      <c r="AD17" s="157">
        <v>0</v>
      </c>
    </row>
    <row r="18" spans="1:30" ht="15.4" customHeight="1" x14ac:dyDescent="0.2">
      <c r="A18" s="148">
        <v>13</v>
      </c>
      <c r="B18" s="147">
        <v>7</v>
      </c>
      <c r="C18" s="167">
        <v>2.6</v>
      </c>
      <c r="D18" s="167">
        <v>0</v>
      </c>
      <c r="E18" s="147">
        <v>3.8</v>
      </c>
      <c r="F18" s="167">
        <v>4.9000000000000004</v>
      </c>
      <c r="G18" s="147">
        <v>4</v>
      </c>
      <c r="H18" s="96">
        <f t="shared" si="0"/>
        <v>4.1749999999999998</v>
      </c>
      <c r="I18" s="152">
        <v>7.5</v>
      </c>
      <c r="J18" s="153">
        <v>94</v>
      </c>
      <c r="K18" s="154">
        <v>88</v>
      </c>
      <c r="L18" s="155">
        <v>94</v>
      </c>
      <c r="M18" s="156"/>
      <c r="N18" s="157"/>
      <c r="O18" s="86">
        <v>13</v>
      </c>
      <c r="P18" s="156">
        <v>0</v>
      </c>
      <c r="Q18" s="156">
        <v>0</v>
      </c>
      <c r="R18" s="156">
        <v>34</v>
      </c>
      <c r="S18" s="156">
        <v>7</v>
      </c>
      <c r="T18" s="156">
        <v>0</v>
      </c>
      <c r="U18" s="157">
        <v>0</v>
      </c>
      <c r="V18" s="156">
        <v>10</v>
      </c>
      <c r="W18" s="156">
        <v>8</v>
      </c>
      <c r="X18" s="157">
        <v>7</v>
      </c>
      <c r="Y18" s="156">
        <v>6</v>
      </c>
      <c r="Z18" s="156">
        <v>2</v>
      </c>
      <c r="AA18" s="157">
        <v>1</v>
      </c>
      <c r="AB18" s="156">
        <v>1</v>
      </c>
      <c r="AC18" s="156">
        <v>1</v>
      </c>
      <c r="AD18" s="157">
        <v>1</v>
      </c>
    </row>
    <row r="19" spans="1:30" ht="15.4" customHeight="1" x14ac:dyDescent="0.2">
      <c r="A19" s="148">
        <v>14</v>
      </c>
      <c r="B19" s="147">
        <v>11</v>
      </c>
      <c r="C19" s="167">
        <v>1.9</v>
      </c>
      <c r="D19" s="167">
        <v>-0.4</v>
      </c>
      <c r="E19" s="147">
        <v>2.4</v>
      </c>
      <c r="F19" s="167">
        <v>10.1</v>
      </c>
      <c r="G19" s="147">
        <v>7.7</v>
      </c>
      <c r="H19" s="96">
        <f t="shared" si="0"/>
        <v>6.9749999999999996</v>
      </c>
      <c r="I19" s="152"/>
      <c r="J19" s="153">
        <v>96</v>
      </c>
      <c r="K19" s="154">
        <v>65</v>
      </c>
      <c r="L19" s="155">
        <v>79</v>
      </c>
      <c r="M19" s="156"/>
      <c r="N19" s="157"/>
      <c r="O19" s="86">
        <v>14</v>
      </c>
      <c r="P19" s="156">
        <v>34</v>
      </c>
      <c r="Q19" s="156">
        <v>1</v>
      </c>
      <c r="R19" s="156">
        <v>20</v>
      </c>
      <c r="S19" s="156">
        <v>4</v>
      </c>
      <c r="T19" s="156">
        <v>20</v>
      </c>
      <c r="U19" s="157">
        <v>4</v>
      </c>
      <c r="V19" s="156">
        <v>6</v>
      </c>
      <c r="W19" s="156">
        <v>6</v>
      </c>
      <c r="X19" s="157">
        <v>10</v>
      </c>
      <c r="Y19" s="156">
        <v>1</v>
      </c>
      <c r="Z19" s="156">
        <v>1</v>
      </c>
      <c r="AA19" s="157">
        <v>2</v>
      </c>
      <c r="AB19" s="156">
        <v>1</v>
      </c>
      <c r="AC19" s="156">
        <v>1</v>
      </c>
      <c r="AD19" s="157">
        <v>1</v>
      </c>
    </row>
    <row r="20" spans="1:30" ht="15.4" customHeight="1" thickBot="1" x14ac:dyDescent="0.25">
      <c r="A20" s="149">
        <v>15</v>
      </c>
      <c r="B20" s="159">
        <v>12.1</v>
      </c>
      <c r="C20" s="160">
        <v>7.2</v>
      </c>
      <c r="D20" s="160">
        <v>6.1</v>
      </c>
      <c r="E20" s="159">
        <v>8.1</v>
      </c>
      <c r="F20" s="160">
        <v>12</v>
      </c>
      <c r="G20" s="159">
        <v>9.4</v>
      </c>
      <c r="H20" s="96">
        <f t="shared" si="0"/>
        <v>9.7249999999999996</v>
      </c>
      <c r="I20" s="161"/>
      <c r="J20" s="162">
        <v>86</v>
      </c>
      <c r="K20" s="163">
        <v>70</v>
      </c>
      <c r="L20" s="164">
        <v>75</v>
      </c>
      <c r="M20" s="165"/>
      <c r="N20" s="166"/>
      <c r="O20" s="70">
        <v>15</v>
      </c>
      <c r="P20" s="165">
        <v>20</v>
      </c>
      <c r="Q20" s="165">
        <v>4</v>
      </c>
      <c r="R20" s="165">
        <v>18</v>
      </c>
      <c r="S20" s="165">
        <v>7</v>
      </c>
      <c r="T20" s="165">
        <v>20</v>
      </c>
      <c r="U20" s="166">
        <v>4</v>
      </c>
      <c r="V20" s="165">
        <v>9</v>
      </c>
      <c r="W20" s="165">
        <v>7</v>
      </c>
      <c r="X20" s="166">
        <v>7</v>
      </c>
      <c r="Y20" s="165">
        <v>2</v>
      </c>
      <c r="Z20" s="165">
        <v>1</v>
      </c>
      <c r="AA20" s="166">
        <v>1</v>
      </c>
      <c r="AB20" s="165">
        <v>1</v>
      </c>
      <c r="AC20" s="165">
        <v>1</v>
      </c>
      <c r="AD20" s="166">
        <v>1</v>
      </c>
    </row>
    <row r="21" spans="1:30" ht="15.4" customHeight="1" x14ac:dyDescent="0.2">
      <c r="A21" s="148">
        <v>16</v>
      </c>
      <c r="B21" s="147">
        <v>11.5</v>
      </c>
      <c r="C21" s="167">
        <v>1.1000000000000001</v>
      </c>
      <c r="D21" s="167">
        <v>-0.2</v>
      </c>
      <c r="E21" s="147">
        <v>3.5</v>
      </c>
      <c r="F21" s="167">
        <v>10.6</v>
      </c>
      <c r="G21" s="147">
        <v>1.3</v>
      </c>
      <c r="H21" s="113">
        <f t="shared" si="0"/>
        <v>4.1749999999999998</v>
      </c>
      <c r="I21" s="152"/>
      <c r="J21" s="153">
        <v>93</v>
      </c>
      <c r="K21" s="154">
        <v>59</v>
      </c>
      <c r="L21" s="155">
        <v>93</v>
      </c>
      <c r="M21" s="156"/>
      <c r="N21" s="157"/>
      <c r="O21" s="86">
        <v>16</v>
      </c>
      <c r="P21" s="156">
        <v>0</v>
      </c>
      <c r="Q21" s="156">
        <v>0</v>
      </c>
      <c r="R21" s="156">
        <v>2</v>
      </c>
      <c r="S21" s="156">
        <v>2</v>
      </c>
      <c r="T21" s="156">
        <v>0</v>
      </c>
      <c r="U21" s="157">
        <v>0</v>
      </c>
      <c r="V21" s="156">
        <v>6</v>
      </c>
      <c r="W21" s="156">
        <v>4</v>
      </c>
      <c r="X21" s="157">
        <v>0</v>
      </c>
      <c r="Y21" s="156">
        <v>1</v>
      </c>
      <c r="Z21" s="156">
        <v>1</v>
      </c>
      <c r="AA21" s="157">
        <v>0</v>
      </c>
      <c r="AB21" s="156">
        <v>1</v>
      </c>
      <c r="AC21" s="156">
        <v>0</v>
      </c>
      <c r="AD21" s="157">
        <v>0</v>
      </c>
    </row>
    <row r="22" spans="1:30" ht="15.4" customHeight="1" x14ac:dyDescent="0.2">
      <c r="A22" s="148">
        <v>17</v>
      </c>
      <c r="B22" s="147">
        <v>11.8</v>
      </c>
      <c r="C22" s="167">
        <v>-3</v>
      </c>
      <c r="D22" s="167">
        <v>-4.9000000000000004</v>
      </c>
      <c r="E22" s="147">
        <v>-1.9</v>
      </c>
      <c r="F22" s="167">
        <v>10.7</v>
      </c>
      <c r="G22" s="147">
        <v>6.8</v>
      </c>
      <c r="H22" s="96">
        <f t="shared" si="0"/>
        <v>5.6</v>
      </c>
      <c r="I22" s="152"/>
      <c r="J22" s="153">
        <v>95</v>
      </c>
      <c r="K22" s="154">
        <v>50</v>
      </c>
      <c r="L22" s="155">
        <v>86</v>
      </c>
      <c r="M22" s="156"/>
      <c r="N22" s="157"/>
      <c r="O22" s="86">
        <v>17</v>
      </c>
      <c r="P22" s="156">
        <v>0</v>
      </c>
      <c r="Q22" s="156">
        <v>0</v>
      </c>
      <c r="R22" s="156">
        <v>20</v>
      </c>
      <c r="S22" s="156">
        <v>4</v>
      </c>
      <c r="T22" s="156">
        <v>0</v>
      </c>
      <c r="U22" s="157">
        <v>0</v>
      </c>
      <c r="V22" s="156">
        <v>1</v>
      </c>
      <c r="W22" s="156">
        <v>4</v>
      </c>
      <c r="X22" s="157">
        <v>6</v>
      </c>
      <c r="Y22" s="156">
        <v>0</v>
      </c>
      <c r="Z22" s="156">
        <v>1</v>
      </c>
      <c r="AA22" s="157">
        <v>1</v>
      </c>
      <c r="AB22" s="156">
        <v>0</v>
      </c>
      <c r="AC22" s="156">
        <v>0</v>
      </c>
      <c r="AD22" s="157">
        <v>0</v>
      </c>
    </row>
    <row r="23" spans="1:30" ht="15.4" customHeight="1" x14ac:dyDescent="0.2">
      <c r="A23" s="148">
        <v>18</v>
      </c>
      <c r="B23" s="147">
        <v>10</v>
      </c>
      <c r="C23" s="167">
        <v>2.2000000000000002</v>
      </c>
      <c r="D23" s="167">
        <v>-0.5</v>
      </c>
      <c r="E23" s="147">
        <v>5.6</v>
      </c>
      <c r="F23" s="167">
        <v>9.8000000000000007</v>
      </c>
      <c r="G23" s="147">
        <v>7.9</v>
      </c>
      <c r="H23" s="96">
        <f t="shared" si="0"/>
        <v>7.8000000000000007</v>
      </c>
      <c r="I23" s="152">
        <v>0.2</v>
      </c>
      <c r="J23" s="153">
        <v>91</v>
      </c>
      <c r="K23" s="154">
        <v>77</v>
      </c>
      <c r="L23" s="155">
        <v>91</v>
      </c>
      <c r="M23" s="156"/>
      <c r="N23" s="157"/>
      <c r="O23" s="86">
        <v>18</v>
      </c>
      <c r="P23" s="156">
        <v>0</v>
      </c>
      <c r="Q23" s="156">
        <v>0</v>
      </c>
      <c r="R23" s="156">
        <v>20</v>
      </c>
      <c r="S23" s="156">
        <v>2</v>
      </c>
      <c r="T23" s="156">
        <v>0</v>
      </c>
      <c r="U23" s="157">
        <v>0</v>
      </c>
      <c r="V23" s="156">
        <v>10</v>
      </c>
      <c r="W23" s="156">
        <v>10</v>
      </c>
      <c r="X23" s="157">
        <v>10</v>
      </c>
      <c r="Y23" s="156">
        <v>2</v>
      </c>
      <c r="Z23" s="156">
        <v>2</v>
      </c>
      <c r="AA23" s="157">
        <v>2</v>
      </c>
      <c r="AB23" s="156">
        <v>0</v>
      </c>
      <c r="AC23" s="156">
        <v>1</v>
      </c>
      <c r="AD23" s="157">
        <v>1</v>
      </c>
    </row>
    <row r="24" spans="1:30" ht="15.4" customHeight="1" x14ac:dyDescent="0.2">
      <c r="A24" s="148">
        <v>19</v>
      </c>
      <c r="B24" s="147">
        <v>15.2</v>
      </c>
      <c r="C24" s="167">
        <v>3.7</v>
      </c>
      <c r="D24" s="167">
        <v>0.9</v>
      </c>
      <c r="E24" s="147">
        <v>7</v>
      </c>
      <c r="F24" s="167">
        <v>13.3</v>
      </c>
      <c r="G24" s="147">
        <v>11.8</v>
      </c>
      <c r="H24" s="96">
        <f t="shared" si="0"/>
        <v>10.975000000000001</v>
      </c>
      <c r="I24" s="152"/>
      <c r="J24" s="153">
        <v>84</v>
      </c>
      <c r="K24" s="154">
        <v>61</v>
      </c>
      <c r="L24" s="155">
        <v>61</v>
      </c>
      <c r="M24" s="156"/>
      <c r="N24" s="157"/>
      <c r="O24" s="86">
        <v>19</v>
      </c>
      <c r="P24" s="156">
        <v>0</v>
      </c>
      <c r="Q24" s="156">
        <v>0</v>
      </c>
      <c r="R24" s="156">
        <v>20</v>
      </c>
      <c r="S24" s="156">
        <v>7</v>
      </c>
      <c r="T24" s="156">
        <v>20</v>
      </c>
      <c r="U24" s="157">
        <v>7</v>
      </c>
      <c r="V24" s="156">
        <v>6</v>
      </c>
      <c r="W24" s="156">
        <v>2</v>
      </c>
      <c r="X24" s="157">
        <v>0</v>
      </c>
      <c r="Y24" s="156">
        <v>1</v>
      </c>
      <c r="Z24" s="156">
        <v>0</v>
      </c>
      <c r="AA24" s="157">
        <v>0</v>
      </c>
      <c r="AB24" s="156">
        <v>1</v>
      </c>
      <c r="AC24" s="156">
        <v>0</v>
      </c>
      <c r="AD24" s="157">
        <v>0</v>
      </c>
    </row>
    <row r="25" spans="1:30" ht="15.4" customHeight="1" thickBot="1" x14ac:dyDescent="0.25">
      <c r="A25" s="149">
        <v>20</v>
      </c>
      <c r="B25" s="159">
        <v>18.3</v>
      </c>
      <c r="C25" s="160">
        <v>10.9</v>
      </c>
      <c r="D25" s="160">
        <v>9.1999999999999993</v>
      </c>
      <c r="E25" s="159">
        <v>12.5</v>
      </c>
      <c r="F25" s="160">
        <v>17.8</v>
      </c>
      <c r="G25" s="159">
        <v>14.5</v>
      </c>
      <c r="H25" s="117">
        <f t="shared" si="0"/>
        <v>14.824999999999999</v>
      </c>
      <c r="I25" s="161"/>
      <c r="J25" s="162">
        <v>77</v>
      </c>
      <c r="K25" s="163">
        <v>45</v>
      </c>
      <c r="L25" s="164">
        <v>54</v>
      </c>
      <c r="M25" s="165"/>
      <c r="N25" s="166"/>
      <c r="O25" s="70">
        <v>20</v>
      </c>
      <c r="P25" s="165">
        <v>20</v>
      </c>
      <c r="Q25" s="165">
        <v>7</v>
      </c>
      <c r="R25" s="165">
        <v>20</v>
      </c>
      <c r="S25" s="165">
        <v>7</v>
      </c>
      <c r="T25" s="165">
        <v>20</v>
      </c>
      <c r="U25" s="166">
        <v>12</v>
      </c>
      <c r="V25" s="165">
        <v>9</v>
      </c>
      <c r="W25" s="165">
        <v>4</v>
      </c>
      <c r="X25" s="166">
        <v>6</v>
      </c>
      <c r="Y25" s="165">
        <v>2</v>
      </c>
      <c r="Z25" s="165">
        <v>1</v>
      </c>
      <c r="AA25" s="166">
        <v>1</v>
      </c>
      <c r="AB25" s="165">
        <v>0</v>
      </c>
      <c r="AC25" s="165">
        <v>0</v>
      </c>
      <c r="AD25" s="166">
        <v>0</v>
      </c>
    </row>
    <row r="26" spans="1:30" ht="15.4" customHeight="1" x14ac:dyDescent="0.2">
      <c r="A26" s="148">
        <v>21</v>
      </c>
      <c r="B26" s="147">
        <v>15.2</v>
      </c>
      <c r="C26" s="167">
        <v>6.9</v>
      </c>
      <c r="D26" s="167">
        <v>10.5</v>
      </c>
      <c r="E26" s="147">
        <v>12.3</v>
      </c>
      <c r="F26" s="167">
        <v>14.9</v>
      </c>
      <c r="G26" s="147">
        <v>7.6</v>
      </c>
      <c r="H26" s="96">
        <f t="shared" si="0"/>
        <v>10.600000000000001</v>
      </c>
      <c r="I26" s="152"/>
      <c r="J26" s="153">
        <v>68</v>
      </c>
      <c r="K26" s="154">
        <v>58</v>
      </c>
      <c r="L26" s="155">
        <v>64</v>
      </c>
      <c r="M26" s="156"/>
      <c r="N26" s="157"/>
      <c r="O26" s="86">
        <v>21</v>
      </c>
      <c r="P26" s="156">
        <v>20</v>
      </c>
      <c r="Q26" s="156">
        <v>12</v>
      </c>
      <c r="R26" s="156">
        <v>20</v>
      </c>
      <c r="S26" s="156">
        <v>9</v>
      </c>
      <c r="T26" s="156">
        <v>20</v>
      </c>
      <c r="U26" s="157">
        <v>4</v>
      </c>
      <c r="V26" s="156">
        <v>1</v>
      </c>
      <c r="W26" s="156">
        <v>10</v>
      </c>
      <c r="X26" s="157">
        <v>2</v>
      </c>
      <c r="Y26" s="156">
        <v>0</v>
      </c>
      <c r="Z26" s="156">
        <v>2</v>
      </c>
      <c r="AA26" s="157">
        <v>0</v>
      </c>
      <c r="AB26" s="156">
        <v>0</v>
      </c>
      <c r="AC26" s="156">
        <v>0</v>
      </c>
      <c r="AD26" s="157">
        <v>0</v>
      </c>
    </row>
    <row r="27" spans="1:30" ht="15.4" customHeight="1" x14ac:dyDescent="0.2">
      <c r="A27" s="148">
        <v>22</v>
      </c>
      <c r="B27" s="147">
        <v>12.7</v>
      </c>
      <c r="C27" s="167">
        <v>5.9</v>
      </c>
      <c r="D27" s="167">
        <v>1.1000000000000001</v>
      </c>
      <c r="E27" s="147">
        <v>6.6</v>
      </c>
      <c r="F27" s="167">
        <v>11.7</v>
      </c>
      <c r="G27" s="147">
        <v>6.7</v>
      </c>
      <c r="H27" s="96">
        <f t="shared" si="0"/>
        <v>7.9249999999999989</v>
      </c>
      <c r="I27" s="152"/>
      <c r="J27" s="153">
        <v>69</v>
      </c>
      <c r="K27" s="154">
        <v>44</v>
      </c>
      <c r="L27" s="155">
        <v>52</v>
      </c>
      <c r="M27" s="156"/>
      <c r="N27" s="157"/>
      <c r="O27" s="86">
        <v>22</v>
      </c>
      <c r="P27" s="156">
        <v>20</v>
      </c>
      <c r="Q27" s="156">
        <v>4</v>
      </c>
      <c r="R27" s="156">
        <v>20</v>
      </c>
      <c r="S27" s="156">
        <v>9</v>
      </c>
      <c r="T27" s="156">
        <v>20</v>
      </c>
      <c r="U27" s="157">
        <v>4</v>
      </c>
      <c r="V27" s="156">
        <v>3</v>
      </c>
      <c r="W27" s="156">
        <v>2</v>
      </c>
      <c r="X27" s="157">
        <v>0</v>
      </c>
      <c r="Y27" s="156">
        <v>1</v>
      </c>
      <c r="Z27" s="156">
        <v>0</v>
      </c>
      <c r="AA27" s="157">
        <v>0</v>
      </c>
      <c r="AB27" s="156">
        <v>0</v>
      </c>
      <c r="AC27" s="156">
        <v>0</v>
      </c>
      <c r="AD27" s="157">
        <v>0</v>
      </c>
    </row>
    <row r="28" spans="1:30" ht="15.4" customHeight="1" x14ac:dyDescent="0.2">
      <c r="A28" s="148">
        <v>23</v>
      </c>
      <c r="B28" s="147">
        <v>10.4</v>
      </c>
      <c r="C28" s="167">
        <v>1.2</v>
      </c>
      <c r="D28" s="167">
        <v>-2.2000000000000002</v>
      </c>
      <c r="E28" s="147">
        <v>2.6</v>
      </c>
      <c r="F28" s="167">
        <v>9</v>
      </c>
      <c r="G28" s="147">
        <v>2.2999999999999998</v>
      </c>
      <c r="H28" s="96">
        <f t="shared" si="0"/>
        <v>4.05</v>
      </c>
      <c r="I28" s="152"/>
      <c r="J28" s="153">
        <v>84</v>
      </c>
      <c r="K28" s="154">
        <v>51</v>
      </c>
      <c r="L28" s="155">
        <v>86</v>
      </c>
      <c r="M28" s="156"/>
      <c r="N28" s="157"/>
      <c r="O28" s="86">
        <v>23</v>
      </c>
      <c r="P28" s="156">
        <v>0</v>
      </c>
      <c r="Q28" s="156">
        <v>0</v>
      </c>
      <c r="R28" s="156">
        <v>20</v>
      </c>
      <c r="S28" s="156">
        <v>7</v>
      </c>
      <c r="T28" s="156">
        <v>20</v>
      </c>
      <c r="U28" s="157">
        <v>2</v>
      </c>
      <c r="V28" s="156">
        <v>2</v>
      </c>
      <c r="W28" s="156">
        <v>5</v>
      </c>
      <c r="X28" s="157">
        <v>4</v>
      </c>
      <c r="Y28" s="156">
        <v>0</v>
      </c>
      <c r="Z28" s="156">
        <v>1</v>
      </c>
      <c r="AA28" s="157">
        <v>1</v>
      </c>
      <c r="AB28" s="156">
        <v>0</v>
      </c>
      <c r="AC28" s="156">
        <v>0</v>
      </c>
      <c r="AD28" s="157">
        <v>0</v>
      </c>
    </row>
    <row r="29" spans="1:30" ht="15.4" customHeight="1" x14ac:dyDescent="0.2">
      <c r="A29" s="148">
        <v>24</v>
      </c>
      <c r="B29" s="147">
        <v>10.8</v>
      </c>
      <c r="C29" s="167">
        <v>-1.5</v>
      </c>
      <c r="D29" s="167">
        <v>-3.9</v>
      </c>
      <c r="E29" s="147">
        <v>0.3</v>
      </c>
      <c r="F29" s="167">
        <v>10.5</v>
      </c>
      <c r="G29" s="147">
        <v>5.2</v>
      </c>
      <c r="H29" s="96">
        <f t="shared" si="0"/>
        <v>5.3</v>
      </c>
      <c r="I29" s="152"/>
      <c r="J29" s="153">
        <v>94</v>
      </c>
      <c r="K29" s="154">
        <v>50</v>
      </c>
      <c r="L29" s="155">
        <v>66</v>
      </c>
      <c r="M29" s="156"/>
      <c r="N29" s="157"/>
      <c r="O29" s="86">
        <v>24</v>
      </c>
      <c r="P29" s="156">
        <v>0</v>
      </c>
      <c r="Q29" s="156">
        <v>0</v>
      </c>
      <c r="R29" s="156">
        <v>0</v>
      </c>
      <c r="S29" s="156">
        <v>0</v>
      </c>
      <c r="T29" s="156">
        <v>0</v>
      </c>
      <c r="U29" s="157">
        <v>0</v>
      </c>
      <c r="V29" s="156">
        <v>8</v>
      </c>
      <c r="W29" s="156">
        <v>0</v>
      </c>
      <c r="X29" s="157">
        <v>0</v>
      </c>
      <c r="Y29" s="156">
        <v>2</v>
      </c>
      <c r="Z29" s="156">
        <v>0</v>
      </c>
      <c r="AA29" s="157">
        <v>0</v>
      </c>
      <c r="AB29" s="156">
        <v>0</v>
      </c>
      <c r="AC29" s="156">
        <v>0</v>
      </c>
      <c r="AD29" s="157">
        <v>0</v>
      </c>
    </row>
    <row r="30" spans="1:30" ht="15.4" customHeight="1" thickBot="1" x14ac:dyDescent="0.25">
      <c r="A30" s="149">
        <v>25</v>
      </c>
      <c r="B30" s="159">
        <v>13</v>
      </c>
      <c r="C30" s="160">
        <v>5</v>
      </c>
      <c r="D30" s="160">
        <v>0.4</v>
      </c>
      <c r="E30" s="159">
        <v>6.2</v>
      </c>
      <c r="F30" s="160">
        <v>12.8</v>
      </c>
      <c r="G30" s="159">
        <v>8.6</v>
      </c>
      <c r="H30" s="96">
        <f t="shared" si="0"/>
        <v>9.0500000000000007</v>
      </c>
      <c r="I30" s="161"/>
      <c r="J30" s="162">
        <v>57</v>
      </c>
      <c r="K30" s="163">
        <v>32</v>
      </c>
      <c r="L30" s="164">
        <v>49</v>
      </c>
      <c r="M30" s="165"/>
      <c r="N30" s="166"/>
      <c r="O30" s="70">
        <v>25</v>
      </c>
      <c r="P30" s="165">
        <v>22</v>
      </c>
      <c r="Q30" s="165">
        <v>7</v>
      </c>
      <c r="R30" s="165">
        <v>22</v>
      </c>
      <c r="S30" s="165">
        <v>7</v>
      </c>
      <c r="T30" s="165">
        <v>22</v>
      </c>
      <c r="U30" s="166">
        <v>4</v>
      </c>
      <c r="V30" s="165">
        <v>0</v>
      </c>
      <c r="W30" s="165">
        <v>0</v>
      </c>
      <c r="X30" s="166">
        <v>2</v>
      </c>
      <c r="Y30" s="165">
        <v>0</v>
      </c>
      <c r="Z30" s="165">
        <v>0</v>
      </c>
      <c r="AA30" s="166">
        <v>0</v>
      </c>
      <c r="AB30" s="165">
        <v>0</v>
      </c>
      <c r="AC30" s="165">
        <v>0</v>
      </c>
      <c r="AD30" s="166">
        <v>0</v>
      </c>
    </row>
    <row r="31" spans="1:30" ht="15.4" customHeight="1" x14ac:dyDescent="0.2">
      <c r="A31" s="148">
        <v>26</v>
      </c>
      <c r="B31" s="147">
        <v>13</v>
      </c>
      <c r="C31" s="169">
        <v>5.3</v>
      </c>
      <c r="D31" s="167">
        <v>2.2000000000000002</v>
      </c>
      <c r="E31" s="147">
        <v>6.5</v>
      </c>
      <c r="F31" s="167">
        <v>11.3</v>
      </c>
      <c r="G31" s="147">
        <v>6.5</v>
      </c>
      <c r="H31" s="113">
        <f t="shared" si="0"/>
        <v>7.7</v>
      </c>
      <c r="I31" s="152"/>
      <c r="J31" s="153">
        <v>62</v>
      </c>
      <c r="K31" s="154">
        <v>54</v>
      </c>
      <c r="L31" s="155">
        <v>75</v>
      </c>
      <c r="M31" s="156"/>
      <c r="N31" s="157"/>
      <c r="O31" s="86">
        <v>26</v>
      </c>
      <c r="P31" s="156">
        <v>20</v>
      </c>
      <c r="Q31" s="156">
        <v>4</v>
      </c>
      <c r="R31" s="156">
        <v>20</v>
      </c>
      <c r="S31" s="156">
        <v>4</v>
      </c>
      <c r="T31" s="156">
        <v>20</v>
      </c>
      <c r="U31" s="157">
        <v>2</v>
      </c>
      <c r="V31" s="156">
        <v>6</v>
      </c>
      <c r="W31" s="156">
        <v>8</v>
      </c>
      <c r="X31" s="157">
        <v>8</v>
      </c>
      <c r="Y31" s="156">
        <v>1</v>
      </c>
      <c r="Z31" s="156">
        <v>2</v>
      </c>
      <c r="AA31" s="157">
        <v>2</v>
      </c>
      <c r="AB31" s="156">
        <v>0</v>
      </c>
      <c r="AC31" s="156">
        <v>0</v>
      </c>
      <c r="AD31" s="157">
        <v>0</v>
      </c>
    </row>
    <row r="32" spans="1:30" ht="15.4" customHeight="1" x14ac:dyDescent="0.2">
      <c r="A32" s="148">
        <v>27</v>
      </c>
      <c r="B32" s="147">
        <v>13.9</v>
      </c>
      <c r="C32" s="167">
        <v>-0.7</v>
      </c>
      <c r="D32" s="167">
        <v>-2.9</v>
      </c>
      <c r="E32" s="147">
        <v>-0.5</v>
      </c>
      <c r="F32" s="167">
        <v>13</v>
      </c>
      <c r="G32" s="147">
        <v>5.5</v>
      </c>
      <c r="H32" s="96">
        <f t="shared" si="0"/>
        <v>5.875</v>
      </c>
      <c r="I32" s="152"/>
      <c r="J32" s="153">
        <v>94</v>
      </c>
      <c r="K32" s="154">
        <v>65</v>
      </c>
      <c r="L32" s="155">
        <v>89</v>
      </c>
      <c r="M32" s="156"/>
      <c r="N32" s="157"/>
      <c r="O32" s="86">
        <v>27</v>
      </c>
      <c r="P32" s="156">
        <v>0</v>
      </c>
      <c r="Q32" s="156">
        <v>0</v>
      </c>
      <c r="R32" s="156">
        <v>20</v>
      </c>
      <c r="S32" s="156">
        <v>4</v>
      </c>
      <c r="T32" s="156">
        <v>20</v>
      </c>
      <c r="U32" s="157">
        <v>2</v>
      </c>
      <c r="V32" s="156">
        <v>1</v>
      </c>
      <c r="W32" s="156">
        <v>2</v>
      </c>
      <c r="X32" s="157">
        <v>2</v>
      </c>
      <c r="Y32" s="156">
        <v>0</v>
      </c>
      <c r="Z32" s="156">
        <v>0</v>
      </c>
      <c r="AA32" s="157">
        <v>0</v>
      </c>
      <c r="AB32" s="156">
        <v>0</v>
      </c>
      <c r="AC32" s="156">
        <v>0</v>
      </c>
      <c r="AD32" s="157">
        <v>0</v>
      </c>
    </row>
    <row r="33" spans="1:30" ht="15.4" customHeight="1" x14ac:dyDescent="0.2">
      <c r="A33" s="148">
        <v>28</v>
      </c>
      <c r="B33" s="147">
        <v>16</v>
      </c>
      <c r="C33" s="167">
        <v>1.8</v>
      </c>
      <c r="D33" s="167">
        <v>-1.3</v>
      </c>
      <c r="E33" s="147">
        <v>2</v>
      </c>
      <c r="F33" s="167">
        <v>15.4</v>
      </c>
      <c r="G33" s="147">
        <v>9.1999999999999993</v>
      </c>
      <c r="H33" s="96">
        <f t="shared" si="0"/>
        <v>8.9499999999999993</v>
      </c>
      <c r="I33" s="152"/>
      <c r="J33" s="153">
        <v>94</v>
      </c>
      <c r="K33" s="154">
        <v>48</v>
      </c>
      <c r="L33" s="155">
        <v>60</v>
      </c>
      <c r="M33" s="156"/>
      <c r="N33" s="157"/>
      <c r="O33" s="86">
        <v>28</v>
      </c>
      <c r="P33" s="156">
        <v>0</v>
      </c>
      <c r="Q33" s="156">
        <v>0</v>
      </c>
      <c r="R33" s="156">
        <v>22</v>
      </c>
      <c r="S33" s="156">
        <v>4</v>
      </c>
      <c r="T33" s="156">
        <v>20</v>
      </c>
      <c r="U33" s="157">
        <v>4</v>
      </c>
      <c r="V33" s="156">
        <v>2</v>
      </c>
      <c r="W33" s="156">
        <v>1</v>
      </c>
      <c r="X33" s="157">
        <v>0</v>
      </c>
      <c r="Y33" s="156">
        <v>0</v>
      </c>
      <c r="Z33" s="156">
        <v>0</v>
      </c>
      <c r="AA33" s="157">
        <v>0</v>
      </c>
      <c r="AB33" s="156">
        <v>0</v>
      </c>
      <c r="AC33" s="156">
        <v>0</v>
      </c>
      <c r="AD33" s="157">
        <v>0</v>
      </c>
    </row>
    <row r="34" spans="1:30" ht="15.4" customHeight="1" x14ac:dyDescent="0.2">
      <c r="A34" s="148">
        <v>29</v>
      </c>
      <c r="B34" s="147">
        <v>16.7</v>
      </c>
      <c r="C34" s="167">
        <v>6.4</v>
      </c>
      <c r="D34" s="167">
        <v>1.7</v>
      </c>
      <c r="E34" s="147">
        <v>10.1</v>
      </c>
      <c r="F34" s="167">
        <v>16.100000000000001</v>
      </c>
      <c r="G34" s="147">
        <v>12.4</v>
      </c>
      <c r="H34" s="96">
        <f t="shared" si="0"/>
        <v>12.75</v>
      </c>
      <c r="I34" s="152"/>
      <c r="J34" s="153">
        <v>41</v>
      </c>
      <c r="K34" s="154">
        <v>31</v>
      </c>
      <c r="L34" s="155">
        <v>35</v>
      </c>
      <c r="M34" s="156"/>
      <c r="N34" s="157"/>
      <c r="O34" s="86">
        <v>29</v>
      </c>
      <c r="P34" s="156">
        <v>20</v>
      </c>
      <c r="Q34" s="156">
        <v>7</v>
      </c>
      <c r="R34" s="156">
        <v>20</v>
      </c>
      <c r="S34" s="156">
        <v>7</v>
      </c>
      <c r="T34" s="156">
        <v>18</v>
      </c>
      <c r="U34" s="157">
        <v>4</v>
      </c>
      <c r="V34" s="156">
        <v>0</v>
      </c>
      <c r="W34" s="156">
        <v>0</v>
      </c>
      <c r="X34" s="157">
        <v>0</v>
      </c>
      <c r="Y34" s="156">
        <v>0</v>
      </c>
      <c r="Z34" s="156">
        <v>0</v>
      </c>
      <c r="AA34" s="157">
        <v>0</v>
      </c>
      <c r="AB34" s="156">
        <v>0</v>
      </c>
      <c r="AC34" s="156">
        <v>0</v>
      </c>
      <c r="AD34" s="157">
        <v>0</v>
      </c>
    </row>
    <row r="35" spans="1:30" ht="15.4" customHeight="1" x14ac:dyDescent="0.2">
      <c r="A35" s="148">
        <v>30</v>
      </c>
      <c r="B35" s="147">
        <v>16.899999999999999</v>
      </c>
      <c r="C35" s="167">
        <v>11.7</v>
      </c>
      <c r="D35" s="167">
        <v>7.2</v>
      </c>
      <c r="E35" s="147">
        <v>12.3</v>
      </c>
      <c r="F35" s="167">
        <v>16.399999999999999</v>
      </c>
      <c r="G35" s="147">
        <v>12.9</v>
      </c>
      <c r="H35" s="96">
        <f t="shared" si="0"/>
        <v>13.625</v>
      </c>
      <c r="I35" s="152"/>
      <c r="J35" s="153">
        <v>41</v>
      </c>
      <c r="K35" s="154">
        <v>38</v>
      </c>
      <c r="L35" s="155">
        <v>51</v>
      </c>
      <c r="M35" s="156"/>
      <c r="N35" s="157"/>
      <c r="O35" s="86">
        <v>30</v>
      </c>
      <c r="P35" s="156">
        <v>16</v>
      </c>
      <c r="Q35" s="156">
        <v>12</v>
      </c>
      <c r="R35" s="156">
        <v>16</v>
      </c>
      <c r="S35" s="156">
        <v>9</v>
      </c>
      <c r="T35" s="156">
        <v>16</v>
      </c>
      <c r="U35" s="157">
        <v>9</v>
      </c>
      <c r="V35" s="156">
        <v>0</v>
      </c>
      <c r="W35" s="156">
        <v>0</v>
      </c>
      <c r="X35" s="157">
        <v>0</v>
      </c>
      <c r="Y35" s="156">
        <v>0</v>
      </c>
      <c r="Z35" s="156">
        <v>0</v>
      </c>
      <c r="AA35" s="157">
        <v>0</v>
      </c>
      <c r="AB35" s="156">
        <v>0</v>
      </c>
      <c r="AC35" s="156">
        <v>0</v>
      </c>
      <c r="AD35" s="157">
        <v>0</v>
      </c>
    </row>
    <row r="36" spans="1:30" ht="15.4" customHeight="1" thickBot="1" x14ac:dyDescent="0.25">
      <c r="A36" s="149">
        <v>31</v>
      </c>
      <c r="B36" s="159">
        <v>17.2</v>
      </c>
      <c r="C36" s="160">
        <v>11.1</v>
      </c>
      <c r="D36" s="160">
        <v>7.5</v>
      </c>
      <c r="E36" s="159">
        <v>11.4</v>
      </c>
      <c r="F36" s="160">
        <v>16.7</v>
      </c>
      <c r="G36" s="159">
        <v>12.8</v>
      </c>
      <c r="H36" s="117">
        <f t="shared" si="0"/>
        <v>13.425000000000001</v>
      </c>
      <c r="I36" s="152"/>
      <c r="J36" s="153">
        <v>45</v>
      </c>
      <c r="K36" s="154">
        <v>40</v>
      </c>
      <c r="L36" s="155">
        <v>48</v>
      </c>
      <c r="M36" s="156"/>
      <c r="N36" s="157"/>
      <c r="O36" s="70">
        <v>31</v>
      </c>
      <c r="P36" s="156">
        <v>16</v>
      </c>
      <c r="Q36" s="156">
        <v>9</v>
      </c>
      <c r="R36" s="156">
        <v>18</v>
      </c>
      <c r="S36" s="156">
        <v>7</v>
      </c>
      <c r="T36" s="156">
        <v>18</v>
      </c>
      <c r="U36" s="157">
        <v>7</v>
      </c>
      <c r="V36" s="156">
        <v>0</v>
      </c>
      <c r="W36" s="156">
        <v>0</v>
      </c>
      <c r="X36" s="157">
        <v>1</v>
      </c>
      <c r="Y36" s="156">
        <v>0</v>
      </c>
      <c r="Z36" s="156">
        <v>0</v>
      </c>
      <c r="AA36" s="157">
        <v>0</v>
      </c>
      <c r="AB36" s="156">
        <v>0</v>
      </c>
      <c r="AC36" s="156">
        <v>0</v>
      </c>
      <c r="AD36" s="157">
        <v>0</v>
      </c>
    </row>
    <row r="37" spans="1:30" ht="15.4" customHeight="1" x14ac:dyDescent="0.2">
      <c r="A37" s="174" t="s">
        <v>32</v>
      </c>
      <c r="B37" s="175">
        <f t="shared" ref="B37:N37" si="1">AVERAGE(B6:B10)</f>
        <v>20.36</v>
      </c>
      <c r="C37" s="175">
        <f t="shared" si="1"/>
        <v>9.24</v>
      </c>
      <c r="D37" s="169">
        <f t="shared" si="1"/>
        <v>7.1400000000000006</v>
      </c>
      <c r="E37" s="175">
        <f t="shared" si="1"/>
        <v>13.059999999999999</v>
      </c>
      <c r="F37" s="169">
        <f t="shared" si="1"/>
        <v>19.54</v>
      </c>
      <c r="G37" s="175">
        <f t="shared" si="1"/>
        <v>14.679999999999998</v>
      </c>
      <c r="H37" s="169">
        <f t="shared" si="1"/>
        <v>15.489999999999998</v>
      </c>
      <c r="I37" s="113">
        <f>SUM(I6:I10)</f>
        <v>0</v>
      </c>
      <c r="J37" s="176">
        <f t="shared" si="1"/>
        <v>68.8</v>
      </c>
      <c r="K37" s="177">
        <f t="shared" si="1"/>
        <v>46.6</v>
      </c>
      <c r="L37" s="178">
        <f t="shared" si="1"/>
        <v>63.6</v>
      </c>
      <c r="M37" s="178" t="e">
        <f t="shared" si="1"/>
        <v>#DIV/0!</v>
      </c>
      <c r="N37" s="178" t="e">
        <f t="shared" si="1"/>
        <v>#DIV/0!</v>
      </c>
      <c r="O37" s="51"/>
      <c r="P37" s="176"/>
      <c r="Q37" s="176"/>
      <c r="R37" s="176"/>
      <c r="S37" s="176"/>
      <c r="T37" s="176"/>
      <c r="U37" s="176"/>
      <c r="V37" s="176"/>
      <c r="W37" s="176"/>
      <c r="X37" s="176"/>
      <c r="Y37" s="176"/>
      <c r="Z37" s="176"/>
      <c r="AA37" s="176"/>
      <c r="AB37" s="176"/>
      <c r="AC37" s="176"/>
      <c r="AD37" s="176"/>
    </row>
    <row r="38" spans="1:30" ht="15.4" customHeight="1" x14ac:dyDescent="0.2">
      <c r="A38" s="148">
        <v>2</v>
      </c>
      <c r="B38" s="147">
        <f t="shared" ref="B38:N38" si="2">AVERAGE(B11:B15)</f>
        <v>12.8</v>
      </c>
      <c r="C38" s="147">
        <f t="shared" si="2"/>
        <v>3.0600000000000009</v>
      </c>
      <c r="D38" s="167">
        <f t="shared" si="2"/>
        <v>2.56</v>
      </c>
      <c r="E38" s="147">
        <f t="shared" si="2"/>
        <v>5.4</v>
      </c>
      <c r="F38" s="167">
        <f t="shared" si="2"/>
        <v>10.720000000000002</v>
      </c>
      <c r="G38" s="147">
        <f t="shared" si="2"/>
        <v>5.5600000000000005</v>
      </c>
      <c r="H38" s="167">
        <f t="shared" si="2"/>
        <v>6.81</v>
      </c>
      <c r="I38" s="96">
        <f>SUM(I11:I15)</f>
        <v>4.8999999999999995</v>
      </c>
      <c r="J38" s="179">
        <f t="shared" si="2"/>
        <v>90.4</v>
      </c>
      <c r="K38" s="180">
        <f t="shared" si="2"/>
        <v>73.2</v>
      </c>
      <c r="L38" s="172">
        <f t="shared" si="2"/>
        <v>88</v>
      </c>
      <c r="M38" s="171" t="e">
        <f t="shared" si="2"/>
        <v>#DIV/0!</v>
      </c>
      <c r="N38" s="172" t="e">
        <f t="shared" si="2"/>
        <v>#DIV/0!</v>
      </c>
      <c r="O38" s="49"/>
      <c r="P38" s="179"/>
      <c r="Q38" s="179"/>
      <c r="R38" s="179"/>
      <c r="S38" s="179"/>
      <c r="T38" s="179"/>
      <c r="U38" s="179"/>
      <c r="V38" s="179"/>
      <c r="W38" s="179"/>
      <c r="X38" s="179"/>
      <c r="Y38" s="179"/>
      <c r="Z38" s="179"/>
      <c r="AA38" s="179"/>
      <c r="AB38" s="179"/>
      <c r="AC38" s="179"/>
      <c r="AD38" s="179"/>
    </row>
    <row r="39" spans="1:30" ht="15.4" customHeight="1" x14ac:dyDescent="0.2">
      <c r="A39" s="148">
        <v>3</v>
      </c>
      <c r="B39" s="147">
        <f t="shared" ref="B39:N39" si="3">AVERAGE(B16:B20)</f>
        <v>11.2</v>
      </c>
      <c r="C39" s="147">
        <f t="shared" si="3"/>
        <v>2.2800000000000002</v>
      </c>
      <c r="D39" s="167">
        <f t="shared" si="3"/>
        <v>0.19999999999999982</v>
      </c>
      <c r="E39" s="147">
        <f t="shared" si="3"/>
        <v>3.6599999999999993</v>
      </c>
      <c r="F39" s="167">
        <f t="shared" si="3"/>
        <v>10.5</v>
      </c>
      <c r="G39" s="147">
        <f t="shared" si="3"/>
        <v>6.2200000000000006</v>
      </c>
      <c r="H39" s="167">
        <f t="shared" si="3"/>
        <v>6.65</v>
      </c>
      <c r="I39" s="96">
        <f>SUM(I16:I20)</f>
        <v>10.7</v>
      </c>
      <c r="J39" s="179">
        <f t="shared" si="3"/>
        <v>93.2</v>
      </c>
      <c r="K39" s="180">
        <f t="shared" si="3"/>
        <v>65</v>
      </c>
      <c r="L39" s="172">
        <f t="shared" si="3"/>
        <v>84.2</v>
      </c>
      <c r="M39" s="171" t="e">
        <f t="shared" si="3"/>
        <v>#DIV/0!</v>
      </c>
      <c r="N39" s="172" t="e">
        <f t="shared" si="3"/>
        <v>#DIV/0!</v>
      </c>
      <c r="O39" s="49"/>
      <c r="P39" s="179"/>
      <c r="Q39" s="179"/>
      <c r="R39" s="179"/>
      <c r="S39" s="179"/>
      <c r="T39" s="179"/>
      <c r="U39" s="179"/>
      <c r="V39" s="179"/>
      <c r="W39" s="179"/>
      <c r="X39" s="179"/>
      <c r="Y39" s="179"/>
      <c r="Z39" s="179"/>
      <c r="AA39" s="179"/>
      <c r="AB39" s="179"/>
      <c r="AC39" s="179"/>
      <c r="AD39" s="179"/>
    </row>
    <row r="40" spans="1:30" ht="15.4" customHeight="1" x14ac:dyDescent="0.2">
      <c r="A40" s="148">
        <v>4</v>
      </c>
      <c r="B40" s="147">
        <f t="shared" ref="B40:N40" si="4">AVERAGE(B21:B25)</f>
        <v>13.36</v>
      </c>
      <c r="C40" s="147">
        <f t="shared" si="4"/>
        <v>2.98</v>
      </c>
      <c r="D40" s="167">
        <f t="shared" si="4"/>
        <v>0.8999999999999998</v>
      </c>
      <c r="E40" s="147">
        <f t="shared" si="4"/>
        <v>5.34</v>
      </c>
      <c r="F40" s="167">
        <f t="shared" si="4"/>
        <v>12.440000000000001</v>
      </c>
      <c r="G40" s="147">
        <f t="shared" si="4"/>
        <v>8.4599999999999991</v>
      </c>
      <c r="H40" s="167">
        <f t="shared" si="4"/>
        <v>8.6750000000000007</v>
      </c>
      <c r="I40" s="96">
        <f>SUM(I21:I25)</f>
        <v>0.2</v>
      </c>
      <c r="J40" s="179">
        <f t="shared" si="4"/>
        <v>88</v>
      </c>
      <c r="K40" s="180">
        <f t="shared" si="4"/>
        <v>58.4</v>
      </c>
      <c r="L40" s="172">
        <f t="shared" si="4"/>
        <v>77</v>
      </c>
      <c r="M40" s="171" t="e">
        <f t="shared" si="4"/>
        <v>#DIV/0!</v>
      </c>
      <c r="N40" s="172" t="e">
        <f t="shared" si="4"/>
        <v>#DIV/0!</v>
      </c>
      <c r="O40" s="49"/>
      <c r="P40" s="179"/>
      <c r="Q40" s="179"/>
      <c r="R40" s="179"/>
      <c r="S40" s="179"/>
      <c r="T40" s="179"/>
      <c r="U40" s="179"/>
      <c r="V40" s="179"/>
      <c r="W40" s="179"/>
      <c r="X40" s="179"/>
      <c r="Y40" s="179"/>
      <c r="Z40" s="179"/>
      <c r="AA40" s="179"/>
      <c r="AB40" s="179"/>
      <c r="AC40" s="179"/>
      <c r="AD40" s="179"/>
    </row>
    <row r="41" spans="1:30" ht="15.4" customHeight="1" x14ac:dyDescent="0.2">
      <c r="A41" s="148">
        <v>5</v>
      </c>
      <c r="B41" s="147">
        <f t="shared" ref="B41:N41" si="5">AVERAGE(B26:B30)</f>
        <v>12.419999999999998</v>
      </c>
      <c r="C41" s="147">
        <f t="shared" si="5"/>
        <v>3.5</v>
      </c>
      <c r="D41" s="167">
        <f t="shared" si="5"/>
        <v>1.1799999999999997</v>
      </c>
      <c r="E41" s="147">
        <f t="shared" si="5"/>
        <v>5.6</v>
      </c>
      <c r="F41" s="167">
        <f t="shared" si="5"/>
        <v>11.780000000000001</v>
      </c>
      <c r="G41" s="147">
        <f t="shared" si="5"/>
        <v>6.08</v>
      </c>
      <c r="H41" s="167">
        <f t="shared" si="5"/>
        <v>7.3849999999999998</v>
      </c>
      <c r="I41" s="96">
        <f>SUM(I26:I30)</f>
        <v>0</v>
      </c>
      <c r="J41" s="179">
        <f t="shared" si="5"/>
        <v>74.400000000000006</v>
      </c>
      <c r="K41" s="180">
        <f t="shared" si="5"/>
        <v>47</v>
      </c>
      <c r="L41" s="172">
        <f t="shared" si="5"/>
        <v>63.4</v>
      </c>
      <c r="M41" s="171" t="e">
        <f t="shared" si="5"/>
        <v>#DIV/0!</v>
      </c>
      <c r="N41" s="172" t="e">
        <f t="shared" si="5"/>
        <v>#DIV/0!</v>
      </c>
      <c r="O41" s="49"/>
      <c r="P41" s="179"/>
      <c r="Q41" s="179"/>
      <c r="R41" s="179"/>
      <c r="S41" s="179"/>
      <c r="T41" s="179"/>
      <c r="U41" s="179"/>
      <c r="V41" s="179"/>
      <c r="W41" s="179"/>
      <c r="X41" s="179"/>
      <c r="Y41" s="179"/>
      <c r="Z41" s="179"/>
      <c r="AA41" s="179"/>
      <c r="AB41" s="179"/>
      <c r="AC41" s="179"/>
      <c r="AD41" s="179"/>
    </row>
    <row r="42" spans="1:30" ht="15.4" customHeight="1" thickBot="1" x14ac:dyDescent="0.25">
      <c r="A42" s="149">
        <v>6</v>
      </c>
      <c r="B42" s="159">
        <f t="shared" ref="B42:N42" si="6">AVERAGE(B31:B36)</f>
        <v>15.616666666666667</v>
      </c>
      <c r="C42" s="159">
        <f t="shared" si="6"/>
        <v>5.9333333333333336</v>
      </c>
      <c r="D42" s="160">
        <f t="shared" si="6"/>
        <v>2.4</v>
      </c>
      <c r="E42" s="159">
        <f t="shared" si="6"/>
        <v>6.9666666666666677</v>
      </c>
      <c r="F42" s="160">
        <f t="shared" si="6"/>
        <v>14.816666666666668</v>
      </c>
      <c r="G42" s="159">
        <f t="shared" si="6"/>
        <v>9.8833333333333329</v>
      </c>
      <c r="H42" s="160">
        <f t="shared" si="6"/>
        <v>10.387500000000001</v>
      </c>
      <c r="I42" s="117">
        <f>SUM(I31:I36)</f>
        <v>0</v>
      </c>
      <c r="J42" s="181">
        <f t="shared" si="6"/>
        <v>62.833333333333336</v>
      </c>
      <c r="K42" s="182">
        <f t="shared" si="6"/>
        <v>46</v>
      </c>
      <c r="L42" s="183">
        <f t="shared" si="6"/>
        <v>59.666666666666664</v>
      </c>
      <c r="M42" s="184" t="e">
        <f t="shared" si="6"/>
        <v>#DIV/0!</v>
      </c>
      <c r="N42" s="172" t="e">
        <f t="shared" si="6"/>
        <v>#DIV/0!</v>
      </c>
      <c r="O42" s="49"/>
      <c r="P42" s="179"/>
      <c r="Q42" s="179"/>
      <c r="R42" s="179"/>
      <c r="S42" s="179"/>
      <c r="T42" s="179"/>
      <c r="U42" s="179"/>
      <c r="V42" s="179"/>
      <c r="W42" s="179"/>
      <c r="X42" s="179"/>
      <c r="Y42" s="179"/>
      <c r="Z42" s="179"/>
      <c r="AA42" s="179"/>
      <c r="AB42" s="179"/>
      <c r="AC42" s="179"/>
      <c r="AD42" s="179"/>
    </row>
    <row r="43" spans="1:30" ht="15.4" customHeight="1" x14ac:dyDescent="0.2">
      <c r="A43" s="148" t="s">
        <v>33</v>
      </c>
      <c r="B43" s="147">
        <f>AVERAGE(B6:B15)</f>
        <v>16.579999999999998</v>
      </c>
      <c r="C43" s="147">
        <f t="shared" ref="C43:H43" si="7">AVERAGE(C6:C15)</f>
        <v>6.15</v>
      </c>
      <c r="D43" s="167">
        <f t="shared" si="7"/>
        <v>4.8500000000000005</v>
      </c>
      <c r="E43" s="147">
        <f t="shared" si="7"/>
        <v>9.23</v>
      </c>
      <c r="F43" s="167">
        <f t="shared" si="7"/>
        <v>15.129999999999999</v>
      </c>
      <c r="G43" s="147">
        <f t="shared" si="7"/>
        <v>10.119999999999999</v>
      </c>
      <c r="H43" s="167">
        <f t="shared" si="7"/>
        <v>11.149999999999999</v>
      </c>
      <c r="I43" s="152">
        <f>SUM(I6:I15)</f>
        <v>4.8999999999999995</v>
      </c>
      <c r="J43" s="179">
        <f>AVERAGE(J6:J15)</f>
        <v>79.599999999999994</v>
      </c>
      <c r="K43" s="180">
        <f>AVERAGE(K6:K15)</f>
        <v>59.9</v>
      </c>
      <c r="L43" s="172">
        <f>AVERAGE(L6:L15)</f>
        <v>75.8</v>
      </c>
      <c r="M43" s="171">
        <f>SUM(M6:M15)</f>
        <v>0</v>
      </c>
      <c r="N43" s="178" t="e">
        <f>AVERAGE(N6:N15)</f>
        <v>#DIV/0!</v>
      </c>
      <c r="O43" s="49"/>
      <c r="P43" s="179"/>
      <c r="Q43" s="179"/>
      <c r="R43" s="179"/>
      <c r="S43" s="179"/>
      <c r="T43" s="179"/>
      <c r="U43" s="179"/>
      <c r="V43" s="179"/>
      <c r="W43" s="179"/>
      <c r="X43" s="179"/>
      <c r="Y43" s="179"/>
      <c r="Z43" s="179"/>
      <c r="AA43" s="179"/>
      <c r="AB43" s="179"/>
      <c r="AC43" s="179"/>
      <c r="AD43" s="179"/>
    </row>
    <row r="44" spans="1:30" ht="15.4" customHeight="1" x14ac:dyDescent="0.2">
      <c r="A44" s="148">
        <v>2</v>
      </c>
      <c r="B44" s="147">
        <f>AVERAGE(B16:B25)</f>
        <v>12.28</v>
      </c>
      <c r="C44" s="147">
        <f t="shared" ref="C44:H44" si="8">AVERAGE(C16:C25)</f>
        <v>2.63</v>
      </c>
      <c r="D44" s="167">
        <f t="shared" si="8"/>
        <v>0.54999999999999982</v>
      </c>
      <c r="E44" s="147">
        <f t="shared" si="8"/>
        <v>4.5</v>
      </c>
      <c r="F44" s="167">
        <f t="shared" si="8"/>
        <v>11.469999999999999</v>
      </c>
      <c r="G44" s="147">
        <f t="shared" si="8"/>
        <v>7.339999999999999</v>
      </c>
      <c r="H44" s="167">
        <f t="shared" si="8"/>
        <v>7.6624999999999996</v>
      </c>
      <c r="I44" s="152">
        <f>SUM(I16:I25)</f>
        <v>10.899999999999999</v>
      </c>
      <c r="J44" s="179">
        <f>AVERAGE(J16:J25)</f>
        <v>90.6</v>
      </c>
      <c r="K44" s="180">
        <f>AVERAGE(K16:K25)</f>
        <v>61.7</v>
      </c>
      <c r="L44" s="172">
        <f>AVERAGE(L16:L25)</f>
        <v>80.599999999999994</v>
      </c>
      <c r="M44" s="171">
        <f>SUM(M16:M25)</f>
        <v>0</v>
      </c>
      <c r="N44" s="172" t="e">
        <f>AVERAGE(N16:N25)</f>
        <v>#DIV/0!</v>
      </c>
      <c r="O44" s="49"/>
      <c r="P44" s="179"/>
      <c r="Q44" s="179"/>
      <c r="R44" s="179"/>
      <c r="S44" s="179"/>
      <c r="T44" s="179"/>
      <c r="U44" s="179"/>
      <c r="V44" s="179"/>
      <c r="W44" s="179"/>
      <c r="X44" s="179"/>
      <c r="Y44" s="179"/>
      <c r="Z44" s="179"/>
      <c r="AA44" s="179"/>
      <c r="AB44" s="179"/>
      <c r="AC44" s="179"/>
      <c r="AD44" s="179"/>
    </row>
    <row r="45" spans="1:30" ht="15.4" customHeight="1" thickBot="1" x14ac:dyDescent="0.25">
      <c r="A45" s="148">
        <v>3</v>
      </c>
      <c r="B45" s="147">
        <f>AVERAGE(B25:B36)</f>
        <v>14.508333333333333</v>
      </c>
      <c r="C45" s="147">
        <f t="shared" ref="C45:H45" si="9">AVERAGE(C25:C36)</f>
        <v>5.333333333333333</v>
      </c>
      <c r="D45" s="167">
        <f t="shared" si="9"/>
        <v>2.4583333333333335</v>
      </c>
      <c r="E45" s="147">
        <f t="shared" si="9"/>
        <v>6.8583333333333343</v>
      </c>
      <c r="F45" s="167">
        <f t="shared" si="9"/>
        <v>13.799999999999999</v>
      </c>
      <c r="G45" s="147">
        <f t="shared" si="9"/>
        <v>8.6833333333333353</v>
      </c>
      <c r="H45" s="167">
        <f t="shared" si="9"/>
        <v>9.5062499999999996</v>
      </c>
      <c r="I45" s="152">
        <f>SUM(I26:I36)</f>
        <v>0</v>
      </c>
      <c r="J45" s="179">
        <f>AVERAGE(J25:J36)</f>
        <v>68.833333333333329</v>
      </c>
      <c r="K45" s="180">
        <f>AVERAGE(K25:K36)</f>
        <v>46.333333333333336</v>
      </c>
      <c r="L45" s="172">
        <f>AVERAGE(L25:L36)</f>
        <v>60.75</v>
      </c>
      <c r="M45" s="171">
        <f>SUM(M26:M36)</f>
        <v>0</v>
      </c>
      <c r="N45" s="172" t="e">
        <f>AVERAGE(N26:N36)</f>
        <v>#DIV/0!</v>
      </c>
      <c r="O45" s="49"/>
      <c r="P45" s="179"/>
      <c r="Q45" s="179"/>
      <c r="R45" s="179"/>
      <c r="S45" s="179"/>
      <c r="T45" s="179"/>
      <c r="U45" s="179"/>
      <c r="V45" s="179"/>
      <c r="W45" s="179"/>
      <c r="X45" s="179"/>
      <c r="Y45" s="179"/>
      <c r="Z45" s="179"/>
      <c r="AA45" s="179"/>
      <c r="AB45" s="179"/>
      <c r="AC45" s="179"/>
      <c r="AD45" s="179"/>
    </row>
    <row r="46" spans="1:30" ht="15.4" customHeight="1" thickBot="1" x14ac:dyDescent="0.25">
      <c r="A46" s="185" t="s">
        <v>28</v>
      </c>
      <c r="B46" s="186">
        <f t="shared" ref="B46:H46" si="10">AVERAGE(B6:B36)</f>
        <v>14.335483870967739</v>
      </c>
      <c r="C46" s="186">
        <f t="shared" si="10"/>
        <v>4.5451612903225804</v>
      </c>
      <c r="D46" s="187">
        <f t="shared" si="10"/>
        <v>2.3967741935483873</v>
      </c>
      <c r="E46" s="186">
        <f t="shared" si="10"/>
        <v>6.6806451612903226</v>
      </c>
      <c r="F46" s="187">
        <f t="shared" si="10"/>
        <v>13.348387096774193</v>
      </c>
      <c r="G46" s="186">
        <f t="shared" si="10"/>
        <v>8.5258064516129028</v>
      </c>
      <c r="H46" s="187">
        <f t="shared" si="10"/>
        <v>9.2701612903225801</v>
      </c>
      <c r="I46" s="188">
        <f>SUM(I6:I36)</f>
        <v>15.799999999999999</v>
      </c>
      <c r="J46" s="189">
        <f>AVERAGE(J6:J36)</f>
        <v>79.064516129032256</v>
      </c>
      <c r="K46" s="190">
        <f>AVERAGE(K6:K36)</f>
        <v>55.70967741935484</v>
      </c>
      <c r="L46" s="191">
        <f>AVERAGE(L6:L36)</f>
        <v>72.225806451612897</v>
      </c>
      <c r="M46" s="192">
        <f>SUM(M6:M36)</f>
        <v>0</v>
      </c>
      <c r="N46" s="191" t="e">
        <f>AVERAGE(N6:N36)</f>
        <v>#DIV/0!</v>
      </c>
      <c r="O46" s="49"/>
      <c r="P46" s="179"/>
      <c r="Q46" s="179"/>
      <c r="R46" s="179"/>
      <c r="S46" s="179"/>
      <c r="T46" s="179"/>
      <c r="U46" s="179"/>
      <c r="V46" s="179"/>
      <c r="W46" s="179"/>
      <c r="X46" s="179"/>
      <c r="Y46" s="179"/>
      <c r="Z46" s="179"/>
      <c r="AA46" s="179"/>
      <c r="AB46" s="179"/>
      <c r="AC46" s="179"/>
      <c r="AD46" s="179"/>
    </row>
  </sheetData>
  <conditionalFormatting sqref="B5:B36">
    <cfRule type="cellIs" dxfId="28" priority="163" operator="equal">
      <formula>#REF!</formula>
    </cfRule>
    <cfRule type="cellIs" dxfId="27" priority="164" operator="equal">
      <formula>#REF!</formula>
    </cfRule>
  </conditionalFormatting>
  <conditionalFormatting sqref="C6:C36">
    <cfRule type="cellIs" dxfId="26" priority="165" operator="equal">
      <formula>#REF!</formula>
    </cfRule>
    <cfRule type="cellIs" dxfId="25" priority="166" operator="equal">
      <formula>#REF!</formula>
    </cfRule>
  </conditionalFormatting>
  <conditionalFormatting sqref="D7:D36">
    <cfRule type="cellIs" dxfId="24" priority="167" operator="equal">
      <formula>#REF!</formula>
    </cfRule>
    <cfRule type="cellIs" dxfId="23" priority="168" operator="equal">
      <formula>#REF!</formula>
    </cfRule>
  </conditionalFormatting>
  <conditionalFormatting sqref="I6:I36">
    <cfRule type="cellIs" dxfId="22" priority="169" operator="equal">
      <formula>#REF!</formula>
    </cfRule>
  </conditionalFormatting>
  <conditionalFormatting sqref="H7:H36">
    <cfRule type="cellIs" dxfId="21" priority="170" operator="equal">
      <formula>#REF!</formula>
    </cfRule>
    <cfRule type="cellIs" dxfId="20" priority="171" operator="equal">
      <formula>#REF!</formula>
    </cfRule>
  </conditionalFormatting>
  <printOptions gridLinesSet="0"/>
  <pageMargins left="0.78740157499999996" right="0.78740157499999996" top="0.984251969" bottom="0.984251969" header="0.4921259845" footer="0.4921259845"/>
  <pageSetup paperSize="9" pageOrder="overThenDown" orientation="portrait" r:id="rId1"/>
  <headerFooter alignWithMargins="0">
    <oddHeader>&amp;A</oddHeader>
    <oddFooter>Strana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28AED-855E-4889-8D43-292C0A01A466}">
  <dimension ref="A1:AD46"/>
  <sheetViews>
    <sheetView showGridLines="0" zoomScaleNormal="100" workbookViewId="0">
      <pane ySplit="5" topLeftCell="A6" activePane="bottomLeft" state="frozen"/>
      <selection activeCell="A47" sqref="A47:XFD105"/>
      <selection pane="bottomLeft" activeCell="AG24" sqref="AG24"/>
    </sheetView>
  </sheetViews>
  <sheetFormatPr defaultColWidth="9.140625" defaultRowHeight="12.75" x14ac:dyDescent="0.2"/>
  <cols>
    <col min="1" max="1" width="4.7109375" style="47" customWidth="1"/>
    <col min="2" max="9" width="6.28515625" style="47" customWidth="1"/>
    <col min="10" max="14" width="4.7109375" style="47" customWidth="1"/>
    <col min="15" max="15" width="3" style="47" customWidth="1"/>
    <col min="16" max="16" width="3.7109375" style="47" customWidth="1"/>
    <col min="17" max="30" width="5.7109375" style="47" customWidth="1"/>
    <col min="31" max="16384" width="9.140625" style="47"/>
  </cols>
  <sheetData>
    <row r="1" spans="1:30" ht="18" x14ac:dyDescent="0.25">
      <c r="A1" s="45" t="s">
        <v>42</v>
      </c>
      <c r="B1" s="45"/>
      <c r="C1" s="45"/>
      <c r="D1" s="146">
        <f>VALUE([1]leden!D1)</f>
        <v>2021</v>
      </c>
      <c r="AB1" s="45"/>
    </row>
    <row r="2" spans="1:30" ht="15" customHeight="1" thickBot="1" x14ac:dyDescent="0.3">
      <c r="A2" s="146" t="s">
        <v>30</v>
      </c>
      <c r="B2" s="45"/>
      <c r="C2" s="45"/>
      <c r="D2" s="45"/>
      <c r="O2" s="146"/>
      <c r="P2" s="146"/>
      <c r="Q2" s="47" t="s">
        <v>10</v>
      </c>
      <c r="V2" s="45"/>
    </row>
    <row r="3" spans="1:30" ht="13.5" thickBot="1" x14ac:dyDescent="0.25">
      <c r="A3" s="48"/>
      <c r="B3" s="48"/>
      <c r="C3" s="48"/>
      <c r="D3" s="48"/>
      <c r="E3" s="48"/>
      <c r="F3" s="48"/>
      <c r="G3" s="48"/>
      <c r="H3" s="48"/>
      <c r="I3" s="48"/>
      <c r="O3" s="49"/>
      <c r="P3" s="50"/>
      <c r="Q3" s="51"/>
      <c r="R3" s="51" t="s">
        <v>0</v>
      </c>
      <c r="S3" s="51"/>
      <c r="T3" s="51"/>
      <c r="U3" s="52"/>
      <c r="V3" s="49"/>
      <c r="W3" s="49"/>
      <c r="X3" s="49"/>
      <c r="Y3" s="49"/>
      <c r="Z3" s="49"/>
      <c r="AA3" s="49"/>
      <c r="AB3" s="49"/>
      <c r="AC3" s="49"/>
      <c r="AD3" s="49"/>
    </row>
    <row r="4" spans="1:30" x14ac:dyDescent="0.2">
      <c r="A4" s="53" t="s">
        <v>13</v>
      </c>
      <c r="B4" s="54"/>
      <c r="C4" s="54" t="s">
        <v>14</v>
      </c>
      <c r="D4" s="54"/>
      <c r="E4" s="54"/>
      <c r="F4" s="54"/>
      <c r="G4" s="54"/>
      <c r="H4" s="54"/>
      <c r="I4" s="55" t="s">
        <v>15</v>
      </c>
      <c r="J4" s="57" t="s">
        <v>16</v>
      </c>
      <c r="K4" s="57"/>
      <c r="L4" s="58"/>
      <c r="M4" s="60" t="s">
        <v>17</v>
      </c>
      <c r="N4" s="58"/>
      <c r="O4" s="59" t="s">
        <v>18</v>
      </c>
      <c r="P4" s="60">
        <v>7</v>
      </c>
      <c r="Q4" s="57"/>
      <c r="R4" s="60">
        <v>14</v>
      </c>
      <c r="S4" s="57"/>
      <c r="T4" s="60">
        <v>21</v>
      </c>
      <c r="U4" s="58"/>
      <c r="V4" s="57" t="s">
        <v>1</v>
      </c>
      <c r="W4" s="57"/>
      <c r="X4" s="58"/>
      <c r="Y4" s="60" t="s">
        <v>2</v>
      </c>
      <c r="Z4" s="57"/>
      <c r="AA4" s="58"/>
      <c r="AB4" s="60" t="s">
        <v>3</v>
      </c>
      <c r="AC4" s="57"/>
      <c r="AD4" s="58"/>
    </row>
    <row r="5" spans="1:30" ht="13.5" thickBot="1" x14ac:dyDescent="0.25">
      <c r="A5" s="61"/>
      <c r="B5" s="48" t="s">
        <v>11</v>
      </c>
      <c r="C5" s="48" t="s">
        <v>19</v>
      </c>
      <c r="D5" s="62" t="s">
        <v>20</v>
      </c>
      <c r="E5" s="48">
        <v>7</v>
      </c>
      <c r="F5" s="62">
        <v>14</v>
      </c>
      <c r="G5" s="48">
        <v>21</v>
      </c>
      <c r="H5" s="69" t="s">
        <v>21</v>
      </c>
      <c r="I5" s="132" t="s">
        <v>12</v>
      </c>
      <c r="J5" s="65">
        <v>7</v>
      </c>
      <c r="K5" s="66">
        <v>14</v>
      </c>
      <c r="L5" s="67">
        <v>21</v>
      </c>
      <c r="M5" s="66" t="s">
        <v>22</v>
      </c>
      <c r="N5" s="67" t="s">
        <v>31</v>
      </c>
      <c r="O5" s="70"/>
      <c r="P5" s="66" t="s">
        <v>4</v>
      </c>
      <c r="Q5" s="66" t="s">
        <v>24</v>
      </c>
      <c r="R5" s="66" t="s">
        <v>4</v>
      </c>
      <c r="S5" s="66" t="s">
        <v>24</v>
      </c>
      <c r="T5" s="66" t="s">
        <v>4</v>
      </c>
      <c r="U5" s="67" t="s">
        <v>24</v>
      </c>
      <c r="V5" s="66">
        <v>7</v>
      </c>
      <c r="W5" s="66">
        <v>14</v>
      </c>
      <c r="X5" s="67">
        <v>21</v>
      </c>
      <c r="Y5" s="66">
        <v>7</v>
      </c>
      <c r="Z5" s="66">
        <v>14</v>
      </c>
      <c r="AA5" s="67">
        <v>21</v>
      </c>
      <c r="AB5" s="66">
        <v>7</v>
      </c>
      <c r="AC5" s="66">
        <v>14</v>
      </c>
      <c r="AD5" s="67">
        <v>21</v>
      </c>
    </row>
    <row r="6" spans="1:30" ht="15.4" customHeight="1" x14ac:dyDescent="0.2">
      <c r="A6" s="148">
        <v>1</v>
      </c>
      <c r="B6" s="147">
        <v>15.5</v>
      </c>
      <c r="C6" s="169">
        <v>10.4</v>
      </c>
      <c r="D6" s="169">
        <v>7.3</v>
      </c>
      <c r="E6" s="169">
        <v>10.9</v>
      </c>
      <c r="F6" s="169">
        <v>14</v>
      </c>
      <c r="G6" s="201">
        <v>11.3</v>
      </c>
      <c r="H6" s="96">
        <f t="shared" ref="H6:H35" si="0">(E6+F6+G6+G6)/4</f>
        <v>11.875</v>
      </c>
      <c r="I6" s="168">
        <v>0.8</v>
      </c>
      <c r="J6" s="153">
        <v>49</v>
      </c>
      <c r="K6" s="154">
        <v>54</v>
      </c>
      <c r="L6" s="155">
        <v>63</v>
      </c>
      <c r="M6" s="156"/>
      <c r="N6" s="157"/>
      <c r="O6" s="86">
        <v>1</v>
      </c>
      <c r="P6" s="156">
        <v>18</v>
      </c>
      <c r="Q6" s="156">
        <v>12</v>
      </c>
      <c r="R6" s="156">
        <v>16</v>
      </c>
      <c r="S6" s="156">
        <v>7</v>
      </c>
      <c r="T6" s="156">
        <v>18</v>
      </c>
      <c r="U6" s="157">
        <v>4</v>
      </c>
      <c r="V6" s="156">
        <v>0</v>
      </c>
      <c r="W6" s="156">
        <v>7</v>
      </c>
      <c r="X6" s="157">
        <v>10</v>
      </c>
      <c r="Y6" s="156">
        <v>0</v>
      </c>
      <c r="Z6" s="156">
        <v>1</v>
      </c>
      <c r="AA6" s="157">
        <v>2</v>
      </c>
      <c r="AB6" s="156">
        <v>0</v>
      </c>
      <c r="AC6" s="156">
        <v>0</v>
      </c>
      <c r="AD6" s="157">
        <v>0</v>
      </c>
    </row>
    <row r="7" spans="1:30" ht="15.4" customHeight="1" x14ac:dyDescent="0.2">
      <c r="A7" s="148">
        <v>2</v>
      </c>
      <c r="B7" s="147">
        <v>11.5</v>
      </c>
      <c r="C7" s="167">
        <v>6.1</v>
      </c>
      <c r="D7" s="167">
        <v>7.9</v>
      </c>
      <c r="E7" s="147">
        <v>8.6</v>
      </c>
      <c r="F7" s="167">
        <v>7.3</v>
      </c>
      <c r="G7" s="147">
        <v>6.7</v>
      </c>
      <c r="H7" s="96">
        <f t="shared" si="0"/>
        <v>7.3249999999999993</v>
      </c>
      <c r="I7" s="152">
        <v>5.8</v>
      </c>
      <c r="J7" s="153">
        <v>90</v>
      </c>
      <c r="K7" s="154">
        <v>92</v>
      </c>
      <c r="L7" s="155">
        <v>90</v>
      </c>
      <c r="M7" s="156"/>
      <c r="N7" s="157"/>
      <c r="O7" s="86">
        <v>2</v>
      </c>
      <c r="P7" s="156">
        <v>20</v>
      </c>
      <c r="Q7" s="156">
        <v>2</v>
      </c>
      <c r="R7" s="156">
        <v>20</v>
      </c>
      <c r="S7" s="156">
        <v>2</v>
      </c>
      <c r="T7" s="156">
        <v>20</v>
      </c>
      <c r="U7" s="157">
        <v>2</v>
      </c>
      <c r="V7" s="156">
        <v>10</v>
      </c>
      <c r="W7" s="156">
        <v>10</v>
      </c>
      <c r="X7" s="157">
        <v>7</v>
      </c>
      <c r="Y7" s="156">
        <v>6</v>
      </c>
      <c r="Z7" s="156">
        <v>2</v>
      </c>
      <c r="AA7" s="157">
        <v>1</v>
      </c>
      <c r="AB7" s="156">
        <v>1</v>
      </c>
      <c r="AC7" s="156">
        <v>1</v>
      </c>
      <c r="AD7" s="157">
        <v>1</v>
      </c>
    </row>
    <row r="8" spans="1:30" ht="15.4" customHeight="1" x14ac:dyDescent="0.2">
      <c r="A8" s="148">
        <v>3</v>
      </c>
      <c r="B8" s="147">
        <v>11.7</v>
      </c>
      <c r="C8" s="167">
        <v>5.4</v>
      </c>
      <c r="D8" s="167">
        <v>1.6</v>
      </c>
      <c r="E8" s="147">
        <v>6.3</v>
      </c>
      <c r="F8" s="167">
        <v>11.5</v>
      </c>
      <c r="G8" s="147">
        <v>11.5</v>
      </c>
      <c r="H8" s="96">
        <f t="shared" si="0"/>
        <v>10.199999999999999</v>
      </c>
      <c r="I8" s="152">
        <v>0.7</v>
      </c>
      <c r="J8" s="153">
        <v>84</v>
      </c>
      <c r="K8" s="154">
        <v>63</v>
      </c>
      <c r="L8" s="155">
        <v>64</v>
      </c>
      <c r="M8" s="156"/>
      <c r="N8" s="157"/>
      <c r="O8" s="86">
        <v>3</v>
      </c>
      <c r="P8" s="156">
        <v>20</v>
      </c>
      <c r="Q8" s="156">
        <v>4</v>
      </c>
      <c r="R8" s="156">
        <v>16</v>
      </c>
      <c r="S8" s="156">
        <v>7</v>
      </c>
      <c r="T8" s="156">
        <v>16</v>
      </c>
      <c r="U8" s="157">
        <v>9</v>
      </c>
      <c r="V8" s="156">
        <v>0</v>
      </c>
      <c r="W8" s="156">
        <v>7</v>
      </c>
      <c r="X8" s="157">
        <v>10</v>
      </c>
      <c r="Y8" s="156">
        <v>0</v>
      </c>
      <c r="Z8" s="156">
        <v>1</v>
      </c>
      <c r="AA8" s="157">
        <v>2</v>
      </c>
      <c r="AB8" s="156">
        <v>1</v>
      </c>
      <c r="AC8" s="156">
        <v>1</v>
      </c>
      <c r="AD8" s="157">
        <v>1</v>
      </c>
    </row>
    <row r="9" spans="1:30" ht="15.4" customHeight="1" x14ac:dyDescent="0.2">
      <c r="A9" s="148">
        <v>4</v>
      </c>
      <c r="B9" s="147">
        <v>16</v>
      </c>
      <c r="C9" s="167">
        <v>6.7</v>
      </c>
      <c r="D9" s="167">
        <v>8.5</v>
      </c>
      <c r="E9" s="147">
        <v>12.8</v>
      </c>
      <c r="F9" s="167">
        <v>8.6</v>
      </c>
      <c r="G9" s="147">
        <v>6.7</v>
      </c>
      <c r="H9" s="96">
        <f t="shared" si="0"/>
        <v>8.6999999999999993</v>
      </c>
      <c r="I9" s="152">
        <v>1.2</v>
      </c>
      <c r="J9" s="153">
        <v>75</v>
      </c>
      <c r="K9" s="154">
        <v>83</v>
      </c>
      <c r="L9" s="155">
        <v>74</v>
      </c>
      <c r="M9" s="156"/>
      <c r="N9" s="157"/>
      <c r="O9" s="86">
        <v>4</v>
      </c>
      <c r="P9" s="156">
        <v>16</v>
      </c>
      <c r="Q9" s="156">
        <v>4</v>
      </c>
      <c r="R9" s="156">
        <v>16</v>
      </c>
      <c r="S9" s="156">
        <v>7</v>
      </c>
      <c r="T9" s="156">
        <v>20</v>
      </c>
      <c r="U9" s="157">
        <v>7</v>
      </c>
      <c r="V9" s="156">
        <v>10</v>
      </c>
      <c r="W9" s="156">
        <v>9</v>
      </c>
      <c r="X9" s="157">
        <v>8</v>
      </c>
      <c r="Y9" s="156">
        <v>6</v>
      </c>
      <c r="Z9" s="156">
        <v>2</v>
      </c>
      <c r="AA9" s="157">
        <v>2</v>
      </c>
      <c r="AB9" s="156">
        <v>1</v>
      </c>
      <c r="AC9" s="156">
        <v>1</v>
      </c>
      <c r="AD9" s="157">
        <v>1</v>
      </c>
    </row>
    <row r="10" spans="1:30" ht="15.4" customHeight="1" thickBot="1" x14ac:dyDescent="0.25">
      <c r="A10" s="149">
        <v>5</v>
      </c>
      <c r="B10" s="159">
        <v>9.5</v>
      </c>
      <c r="C10" s="160">
        <v>2.5</v>
      </c>
      <c r="D10" s="160">
        <v>0.8</v>
      </c>
      <c r="E10" s="159">
        <v>4.0999999999999996</v>
      </c>
      <c r="F10" s="160">
        <v>7.6</v>
      </c>
      <c r="G10" s="159">
        <v>3.1</v>
      </c>
      <c r="H10" s="96">
        <f t="shared" si="0"/>
        <v>4.4749999999999996</v>
      </c>
      <c r="I10" s="161"/>
      <c r="J10" s="162">
        <v>79</v>
      </c>
      <c r="K10" s="163">
        <v>64</v>
      </c>
      <c r="L10" s="164">
        <v>88</v>
      </c>
      <c r="M10" s="165"/>
      <c r="N10" s="166"/>
      <c r="O10" s="70">
        <v>5</v>
      </c>
      <c r="P10" s="165">
        <v>16</v>
      </c>
      <c r="Q10" s="165">
        <v>4</v>
      </c>
      <c r="R10" s="165">
        <v>18</v>
      </c>
      <c r="S10" s="165">
        <v>4</v>
      </c>
      <c r="T10" s="165">
        <v>18</v>
      </c>
      <c r="U10" s="166">
        <v>4</v>
      </c>
      <c r="V10" s="165">
        <v>6</v>
      </c>
      <c r="W10" s="165">
        <v>6</v>
      </c>
      <c r="X10" s="166">
        <v>8</v>
      </c>
      <c r="Y10" s="165">
        <v>1</v>
      </c>
      <c r="Z10" s="165">
        <v>2</v>
      </c>
      <c r="AA10" s="166">
        <v>2</v>
      </c>
      <c r="AB10" s="165">
        <v>1</v>
      </c>
      <c r="AC10" s="165">
        <v>1</v>
      </c>
      <c r="AD10" s="166">
        <v>1</v>
      </c>
    </row>
    <row r="11" spans="1:30" ht="15.4" customHeight="1" x14ac:dyDescent="0.2">
      <c r="A11" s="148">
        <v>6</v>
      </c>
      <c r="B11" s="147">
        <v>10.1</v>
      </c>
      <c r="C11" s="167">
        <v>-1.1000000000000001</v>
      </c>
      <c r="D11" s="167">
        <v>-3.8</v>
      </c>
      <c r="E11" s="147">
        <v>0.8</v>
      </c>
      <c r="F11" s="167">
        <v>8.5</v>
      </c>
      <c r="G11" s="147">
        <v>3.5</v>
      </c>
      <c r="H11" s="113">
        <f t="shared" si="0"/>
        <v>4.0750000000000002</v>
      </c>
      <c r="I11" s="152"/>
      <c r="J11" s="153">
        <v>94</v>
      </c>
      <c r="K11" s="154">
        <v>67</v>
      </c>
      <c r="L11" s="155">
        <v>83</v>
      </c>
      <c r="M11" s="156"/>
      <c r="N11" s="157"/>
      <c r="O11" s="86">
        <v>6</v>
      </c>
      <c r="P11" s="156">
        <v>0</v>
      </c>
      <c r="Q11" s="156">
        <v>0</v>
      </c>
      <c r="R11" s="156">
        <v>20</v>
      </c>
      <c r="S11" s="156">
        <v>4</v>
      </c>
      <c r="T11" s="156">
        <v>0</v>
      </c>
      <c r="U11" s="157">
        <v>0</v>
      </c>
      <c r="V11" s="156">
        <v>6</v>
      </c>
      <c r="W11" s="156">
        <v>1</v>
      </c>
      <c r="X11" s="157">
        <v>0</v>
      </c>
      <c r="Y11" s="156">
        <v>1</v>
      </c>
      <c r="Z11" s="156">
        <v>0</v>
      </c>
      <c r="AA11" s="157">
        <v>0</v>
      </c>
      <c r="AB11" s="156">
        <v>1</v>
      </c>
      <c r="AC11" s="156">
        <v>0</v>
      </c>
      <c r="AD11" s="157">
        <v>0</v>
      </c>
    </row>
    <row r="12" spans="1:30" ht="15.4" customHeight="1" x14ac:dyDescent="0.2">
      <c r="A12" s="148">
        <v>7</v>
      </c>
      <c r="B12" s="147">
        <v>10.9</v>
      </c>
      <c r="C12" s="167">
        <v>0.1</v>
      </c>
      <c r="D12" s="167">
        <v>-3.1</v>
      </c>
      <c r="E12" s="147">
        <v>5.7</v>
      </c>
      <c r="F12" s="167">
        <v>10.199999999999999</v>
      </c>
      <c r="G12" s="147">
        <v>7.3</v>
      </c>
      <c r="H12" s="96">
        <f t="shared" si="0"/>
        <v>7.625</v>
      </c>
      <c r="I12" s="152"/>
      <c r="J12" s="153">
        <v>74</v>
      </c>
      <c r="K12" s="154">
        <v>56</v>
      </c>
      <c r="L12" s="155">
        <v>62</v>
      </c>
      <c r="M12" s="156"/>
      <c r="N12" s="157"/>
      <c r="O12" s="86">
        <v>7</v>
      </c>
      <c r="P12" s="156">
        <v>20</v>
      </c>
      <c r="Q12" s="156">
        <v>4</v>
      </c>
      <c r="R12" s="156">
        <v>20</v>
      </c>
      <c r="S12" s="156">
        <v>7</v>
      </c>
      <c r="T12" s="156">
        <v>20</v>
      </c>
      <c r="U12" s="157">
        <v>4</v>
      </c>
      <c r="V12" s="156">
        <v>8</v>
      </c>
      <c r="W12" s="156">
        <v>10</v>
      </c>
      <c r="X12" s="157">
        <v>6</v>
      </c>
      <c r="Y12" s="156">
        <v>2</v>
      </c>
      <c r="Z12" s="156">
        <v>2</v>
      </c>
      <c r="AA12" s="157">
        <v>1</v>
      </c>
      <c r="AB12" s="156">
        <v>0</v>
      </c>
      <c r="AC12" s="156">
        <v>0</v>
      </c>
      <c r="AD12" s="157">
        <v>0</v>
      </c>
    </row>
    <row r="13" spans="1:30" ht="15.4" customHeight="1" x14ac:dyDescent="0.2">
      <c r="A13" s="148">
        <v>8</v>
      </c>
      <c r="B13" s="147">
        <v>9.1</v>
      </c>
      <c r="C13" s="167">
        <v>2.6</v>
      </c>
      <c r="D13" s="167">
        <v>-1</v>
      </c>
      <c r="E13" s="147">
        <v>3.2</v>
      </c>
      <c r="F13" s="167">
        <v>8.5</v>
      </c>
      <c r="G13" s="147">
        <v>6.2</v>
      </c>
      <c r="H13" s="96">
        <f t="shared" si="0"/>
        <v>6.0249999999999995</v>
      </c>
      <c r="I13" s="152">
        <v>0.3</v>
      </c>
      <c r="J13" s="153">
        <v>87</v>
      </c>
      <c r="K13" s="154">
        <v>68</v>
      </c>
      <c r="L13" s="155">
        <v>81</v>
      </c>
      <c r="M13" s="156"/>
      <c r="N13" s="157"/>
      <c r="O13" s="86">
        <v>8</v>
      </c>
      <c r="P13" s="156">
        <v>20</v>
      </c>
      <c r="Q13" s="156">
        <v>2</v>
      </c>
      <c r="R13" s="156">
        <v>25</v>
      </c>
      <c r="S13" s="156">
        <v>4</v>
      </c>
      <c r="T13" s="156">
        <v>0</v>
      </c>
      <c r="U13" s="157">
        <v>0</v>
      </c>
      <c r="V13" s="156">
        <v>0</v>
      </c>
      <c r="W13" s="156">
        <v>9</v>
      </c>
      <c r="X13" s="157">
        <v>10</v>
      </c>
      <c r="Y13" s="156">
        <v>0</v>
      </c>
      <c r="Z13" s="156">
        <v>2</v>
      </c>
      <c r="AA13" s="157">
        <v>2</v>
      </c>
      <c r="AB13" s="156">
        <v>0</v>
      </c>
      <c r="AC13" s="156">
        <v>0</v>
      </c>
      <c r="AD13" s="157">
        <v>0</v>
      </c>
    </row>
    <row r="14" spans="1:30" ht="15.4" customHeight="1" x14ac:dyDescent="0.2">
      <c r="A14" s="148">
        <v>9</v>
      </c>
      <c r="B14" s="147">
        <v>8.6999999999999993</v>
      </c>
      <c r="C14" s="167">
        <v>-0.1</v>
      </c>
      <c r="D14" s="167">
        <v>0</v>
      </c>
      <c r="E14" s="147">
        <v>3</v>
      </c>
      <c r="F14" s="167">
        <v>8.5</v>
      </c>
      <c r="G14" s="147">
        <v>0.8</v>
      </c>
      <c r="H14" s="96">
        <f t="shared" si="0"/>
        <v>3.2750000000000004</v>
      </c>
      <c r="I14" s="152"/>
      <c r="J14" s="153">
        <v>95</v>
      </c>
      <c r="K14" s="154">
        <v>72</v>
      </c>
      <c r="L14" s="155">
        <v>93</v>
      </c>
      <c r="M14" s="156"/>
      <c r="N14" s="157"/>
      <c r="O14" s="86">
        <v>9</v>
      </c>
      <c r="P14" s="156">
        <v>0</v>
      </c>
      <c r="Q14" s="156">
        <v>0</v>
      </c>
      <c r="R14" s="156">
        <v>2</v>
      </c>
      <c r="S14" s="156">
        <v>2</v>
      </c>
      <c r="T14" s="156">
        <v>0</v>
      </c>
      <c r="U14" s="157">
        <v>0</v>
      </c>
      <c r="V14" s="156">
        <v>10</v>
      </c>
      <c r="W14" s="156">
        <v>10</v>
      </c>
      <c r="X14" s="157">
        <v>0</v>
      </c>
      <c r="Y14" s="156">
        <v>2</v>
      </c>
      <c r="Z14" s="156">
        <v>2</v>
      </c>
      <c r="AA14" s="157">
        <v>0</v>
      </c>
      <c r="AB14" s="156">
        <v>1</v>
      </c>
      <c r="AC14" s="156">
        <v>0</v>
      </c>
      <c r="AD14" s="157">
        <v>0</v>
      </c>
    </row>
    <row r="15" spans="1:30" ht="15.4" customHeight="1" thickBot="1" x14ac:dyDescent="0.25">
      <c r="A15" s="149">
        <v>10</v>
      </c>
      <c r="B15" s="159">
        <v>11.9</v>
      </c>
      <c r="C15" s="160">
        <v>0.3</v>
      </c>
      <c r="D15" s="160">
        <v>-2.5</v>
      </c>
      <c r="E15" s="159">
        <v>6.8</v>
      </c>
      <c r="F15" s="160">
        <v>11.6</v>
      </c>
      <c r="G15" s="159">
        <v>7.7</v>
      </c>
      <c r="H15" s="117">
        <f t="shared" si="0"/>
        <v>8.4499999999999993</v>
      </c>
      <c r="I15" s="161"/>
      <c r="J15" s="162">
        <v>63</v>
      </c>
      <c r="K15" s="163">
        <v>47</v>
      </c>
      <c r="L15" s="164">
        <v>55</v>
      </c>
      <c r="M15" s="165"/>
      <c r="N15" s="166"/>
      <c r="O15" s="70">
        <v>10</v>
      </c>
      <c r="P15" s="165">
        <v>16</v>
      </c>
      <c r="Q15" s="165">
        <v>9</v>
      </c>
      <c r="R15" s="165">
        <v>18</v>
      </c>
      <c r="S15" s="165">
        <v>7</v>
      </c>
      <c r="T15" s="165">
        <v>20</v>
      </c>
      <c r="U15" s="166">
        <v>7</v>
      </c>
      <c r="V15" s="165">
        <v>1</v>
      </c>
      <c r="W15" s="165">
        <v>2</v>
      </c>
      <c r="X15" s="166">
        <v>2</v>
      </c>
      <c r="Y15" s="165">
        <v>0</v>
      </c>
      <c r="Z15" s="165">
        <v>0</v>
      </c>
      <c r="AA15" s="166">
        <v>0</v>
      </c>
      <c r="AB15" s="165">
        <v>0</v>
      </c>
      <c r="AC15" s="165">
        <v>0</v>
      </c>
      <c r="AD15" s="166">
        <v>0</v>
      </c>
    </row>
    <row r="16" spans="1:30" ht="15.4" customHeight="1" x14ac:dyDescent="0.2">
      <c r="A16" s="148">
        <v>11</v>
      </c>
      <c r="B16" s="147">
        <v>11.6</v>
      </c>
      <c r="C16" s="167">
        <v>3.6</v>
      </c>
      <c r="D16" s="167">
        <v>1.7</v>
      </c>
      <c r="E16" s="147">
        <v>4.2</v>
      </c>
      <c r="F16" s="167">
        <v>10.5</v>
      </c>
      <c r="G16" s="147">
        <v>3.6</v>
      </c>
      <c r="H16" s="96">
        <f t="shared" si="0"/>
        <v>5.4750000000000005</v>
      </c>
      <c r="I16" s="152"/>
      <c r="J16" s="153">
        <v>83</v>
      </c>
      <c r="K16" s="154">
        <v>59</v>
      </c>
      <c r="L16" s="155">
        <v>91</v>
      </c>
      <c r="M16" s="156"/>
      <c r="N16" s="157"/>
      <c r="O16" s="86">
        <v>11</v>
      </c>
      <c r="P16" s="156">
        <v>20</v>
      </c>
      <c r="Q16" s="156">
        <v>4</v>
      </c>
      <c r="R16" s="156">
        <v>25</v>
      </c>
      <c r="S16" s="156">
        <v>7</v>
      </c>
      <c r="T16" s="156">
        <v>25</v>
      </c>
      <c r="U16" s="157">
        <v>4</v>
      </c>
      <c r="V16" s="156">
        <v>1</v>
      </c>
      <c r="W16" s="156">
        <v>0</v>
      </c>
      <c r="X16" s="157">
        <v>0</v>
      </c>
      <c r="Y16" s="156">
        <v>0</v>
      </c>
      <c r="Z16" s="156">
        <v>0</v>
      </c>
      <c r="AA16" s="157">
        <v>0</v>
      </c>
      <c r="AB16" s="156">
        <v>0</v>
      </c>
      <c r="AC16" s="156">
        <v>0</v>
      </c>
      <c r="AD16" s="157">
        <v>0</v>
      </c>
    </row>
    <row r="17" spans="1:30" ht="15.4" customHeight="1" x14ac:dyDescent="0.2">
      <c r="A17" s="148">
        <v>12</v>
      </c>
      <c r="B17" s="147">
        <v>7.1</v>
      </c>
      <c r="C17" s="167">
        <v>-1</v>
      </c>
      <c r="D17" s="167">
        <v>-0.9</v>
      </c>
      <c r="E17" s="147">
        <v>4.5999999999999996</v>
      </c>
      <c r="F17" s="167">
        <v>6.9</v>
      </c>
      <c r="G17" s="147">
        <v>-0.5</v>
      </c>
      <c r="H17" s="96">
        <f t="shared" si="0"/>
        <v>2.625</v>
      </c>
      <c r="I17" s="152"/>
      <c r="J17" s="153">
        <v>86</v>
      </c>
      <c r="K17" s="154">
        <v>79</v>
      </c>
      <c r="L17" s="155">
        <v>94</v>
      </c>
      <c r="M17" s="156"/>
      <c r="N17" s="157"/>
      <c r="O17" s="86">
        <v>12</v>
      </c>
      <c r="P17" s="156">
        <v>0</v>
      </c>
      <c r="Q17" s="156">
        <v>0</v>
      </c>
      <c r="R17" s="156">
        <v>0</v>
      </c>
      <c r="S17" s="156">
        <v>0</v>
      </c>
      <c r="T17" s="156">
        <v>0</v>
      </c>
      <c r="U17" s="157">
        <v>0</v>
      </c>
      <c r="V17" s="156">
        <v>10</v>
      </c>
      <c r="W17" s="156">
        <v>0</v>
      </c>
      <c r="X17" s="157">
        <v>0</v>
      </c>
      <c r="Y17" s="156">
        <v>2</v>
      </c>
      <c r="Z17" s="156">
        <v>0</v>
      </c>
      <c r="AA17" s="157">
        <v>0</v>
      </c>
      <c r="AB17" s="156">
        <v>0</v>
      </c>
      <c r="AC17" s="156">
        <v>0</v>
      </c>
      <c r="AD17" s="157">
        <v>0</v>
      </c>
    </row>
    <row r="18" spans="1:30" ht="15.4" customHeight="1" x14ac:dyDescent="0.2">
      <c r="A18" s="148">
        <v>13</v>
      </c>
      <c r="B18" s="147">
        <v>5.2</v>
      </c>
      <c r="C18" s="167">
        <v>-2</v>
      </c>
      <c r="D18" s="167">
        <v>-4.0999999999999996</v>
      </c>
      <c r="E18" s="147">
        <v>-0.8</v>
      </c>
      <c r="F18" s="167">
        <v>4.5</v>
      </c>
      <c r="G18" s="147">
        <v>3.4</v>
      </c>
      <c r="H18" s="96">
        <f t="shared" si="0"/>
        <v>2.625</v>
      </c>
      <c r="I18" s="152">
        <v>0.1</v>
      </c>
      <c r="J18" s="153">
        <v>93</v>
      </c>
      <c r="K18" s="154">
        <v>82</v>
      </c>
      <c r="L18" s="155">
        <v>90</v>
      </c>
      <c r="M18" s="156"/>
      <c r="N18" s="157"/>
      <c r="O18" s="86">
        <v>13</v>
      </c>
      <c r="P18" s="156">
        <v>0</v>
      </c>
      <c r="Q18" s="156">
        <v>0</v>
      </c>
      <c r="R18" s="156">
        <v>31</v>
      </c>
      <c r="S18" s="156">
        <v>4</v>
      </c>
      <c r="T18" s="156">
        <v>20</v>
      </c>
      <c r="U18" s="157">
        <v>2</v>
      </c>
      <c r="V18" s="156">
        <v>8</v>
      </c>
      <c r="W18" s="156">
        <v>8</v>
      </c>
      <c r="X18" s="157">
        <v>8</v>
      </c>
      <c r="Y18" s="156">
        <v>2</v>
      </c>
      <c r="Z18" s="156">
        <v>2</v>
      </c>
      <c r="AA18" s="157">
        <v>2</v>
      </c>
      <c r="AB18" s="156">
        <v>0</v>
      </c>
      <c r="AC18" s="156">
        <v>0</v>
      </c>
      <c r="AD18" s="157">
        <v>0</v>
      </c>
    </row>
    <row r="19" spans="1:30" ht="15.4" customHeight="1" x14ac:dyDescent="0.2">
      <c r="A19" s="148">
        <v>14</v>
      </c>
      <c r="B19" s="147">
        <v>5.8</v>
      </c>
      <c r="C19" s="167">
        <v>3.3</v>
      </c>
      <c r="D19" s="167">
        <v>3.1</v>
      </c>
      <c r="E19" s="147">
        <v>3.4</v>
      </c>
      <c r="F19" s="167">
        <v>5.6</v>
      </c>
      <c r="G19" s="147">
        <v>5</v>
      </c>
      <c r="H19" s="96">
        <f t="shared" si="0"/>
        <v>4.75</v>
      </c>
      <c r="I19" s="152"/>
      <c r="J19" s="153">
        <v>93</v>
      </c>
      <c r="K19" s="154">
        <v>79</v>
      </c>
      <c r="L19" s="155">
        <v>82</v>
      </c>
      <c r="M19" s="156"/>
      <c r="N19" s="157"/>
      <c r="O19" s="86">
        <v>14</v>
      </c>
      <c r="P19" s="156">
        <v>0</v>
      </c>
      <c r="Q19" s="156">
        <v>0</v>
      </c>
      <c r="R19" s="156">
        <v>20</v>
      </c>
      <c r="S19" s="156">
        <v>2</v>
      </c>
      <c r="T19" s="156">
        <v>0</v>
      </c>
      <c r="U19" s="157">
        <v>0</v>
      </c>
      <c r="V19" s="156">
        <v>10</v>
      </c>
      <c r="W19" s="156">
        <v>10</v>
      </c>
      <c r="X19" s="157">
        <v>10</v>
      </c>
      <c r="Y19" s="156">
        <v>2</v>
      </c>
      <c r="Z19" s="156">
        <v>2</v>
      </c>
      <c r="AA19" s="157">
        <v>2</v>
      </c>
      <c r="AB19" s="156">
        <v>0</v>
      </c>
      <c r="AC19" s="156">
        <v>0</v>
      </c>
      <c r="AD19" s="157">
        <v>0</v>
      </c>
    </row>
    <row r="20" spans="1:30" ht="15.4" customHeight="1" thickBot="1" x14ac:dyDescent="0.25">
      <c r="A20" s="149">
        <v>15</v>
      </c>
      <c r="B20" s="159">
        <v>5.8</v>
      </c>
      <c r="C20" s="160">
        <v>4</v>
      </c>
      <c r="D20" s="160">
        <v>4.2</v>
      </c>
      <c r="E20" s="159">
        <v>4.4000000000000004</v>
      </c>
      <c r="F20" s="160">
        <v>5.6</v>
      </c>
      <c r="G20" s="159">
        <v>4.0999999999999996</v>
      </c>
      <c r="H20" s="96">
        <f t="shared" si="0"/>
        <v>4.55</v>
      </c>
      <c r="I20" s="161"/>
      <c r="J20" s="162">
        <v>95</v>
      </c>
      <c r="K20" s="163">
        <v>90</v>
      </c>
      <c r="L20" s="164">
        <v>95</v>
      </c>
      <c r="M20" s="165"/>
      <c r="N20" s="166"/>
      <c r="O20" s="70">
        <v>15</v>
      </c>
      <c r="P20" s="165">
        <v>0</v>
      </c>
      <c r="Q20" s="165">
        <v>0</v>
      </c>
      <c r="R20" s="165">
        <v>2</v>
      </c>
      <c r="S20" s="165">
        <v>4</v>
      </c>
      <c r="T20" s="165">
        <v>2</v>
      </c>
      <c r="U20" s="166">
        <v>2</v>
      </c>
      <c r="V20" s="165">
        <v>10</v>
      </c>
      <c r="W20" s="165">
        <v>10</v>
      </c>
      <c r="X20" s="166">
        <v>10</v>
      </c>
      <c r="Y20" s="165">
        <v>4</v>
      </c>
      <c r="Z20" s="165">
        <v>2</v>
      </c>
      <c r="AA20" s="166">
        <v>2</v>
      </c>
      <c r="AB20" s="165">
        <v>0</v>
      </c>
      <c r="AC20" s="165">
        <v>0</v>
      </c>
      <c r="AD20" s="166">
        <v>0</v>
      </c>
    </row>
    <row r="21" spans="1:30" ht="15.4" customHeight="1" x14ac:dyDescent="0.2">
      <c r="A21" s="148">
        <v>16</v>
      </c>
      <c r="B21" s="147">
        <v>9.5</v>
      </c>
      <c r="C21" s="167">
        <v>-0.7</v>
      </c>
      <c r="D21" s="167">
        <v>-1.8</v>
      </c>
      <c r="E21" s="147">
        <v>3.8</v>
      </c>
      <c r="F21" s="167">
        <v>8.8000000000000007</v>
      </c>
      <c r="G21" s="147">
        <v>5.8</v>
      </c>
      <c r="H21" s="113">
        <f t="shared" si="0"/>
        <v>6.0500000000000007</v>
      </c>
      <c r="I21" s="152"/>
      <c r="J21" s="153">
        <v>96</v>
      </c>
      <c r="K21" s="154">
        <v>61</v>
      </c>
      <c r="L21" s="155">
        <v>76</v>
      </c>
      <c r="M21" s="156"/>
      <c r="N21" s="157"/>
      <c r="O21" s="86">
        <v>16</v>
      </c>
      <c r="P21" s="156">
        <v>20</v>
      </c>
      <c r="Q21" s="156">
        <v>4</v>
      </c>
      <c r="R21" s="156">
        <v>20</v>
      </c>
      <c r="S21" s="156">
        <v>7</v>
      </c>
      <c r="T21" s="156">
        <v>20</v>
      </c>
      <c r="U21" s="157">
        <v>4</v>
      </c>
      <c r="V21" s="156">
        <v>1</v>
      </c>
      <c r="W21" s="156">
        <v>6</v>
      </c>
      <c r="X21" s="157">
        <v>6</v>
      </c>
      <c r="Y21" s="156">
        <v>0</v>
      </c>
      <c r="Z21" s="156">
        <v>1</v>
      </c>
      <c r="AA21" s="157">
        <v>1</v>
      </c>
      <c r="AB21" s="156">
        <v>0</v>
      </c>
      <c r="AC21" s="156">
        <v>0</v>
      </c>
      <c r="AD21" s="157">
        <v>0</v>
      </c>
    </row>
    <row r="22" spans="1:30" ht="15.4" customHeight="1" x14ac:dyDescent="0.2">
      <c r="A22" s="148">
        <v>17</v>
      </c>
      <c r="B22" s="147">
        <v>7</v>
      </c>
      <c r="C22" s="167">
        <v>4.0999999999999996</v>
      </c>
      <c r="D22" s="167">
        <v>0.8</v>
      </c>
      <c r="E22" s="147">
        <v>5.9</v>
      </c>
      <c r="F22" s="167">
        <v>5.3</v>
      </c>
      <c r="G22" s="147">
        <v>4.5</v>
      </c>
      <c r="H22" s="96">
        <f t="shared" si="0"/>
        <v>5.05</v>
      </c>
      <c r="I22" s="152">
        <v>0.1</v>
      </c>
      <c r="J22" s="153">
        <v>73</v>
      </c>
      <c r="K22" s="154">
        <v>83</v>
      </c>
      <c r="L22" s="155">
        <v>82</v>
      </c>
      <c r="M22" s="156"/>
      <c r="N22" s="157"/>
      <c r="O22" s="86">
        <v>17</v>
      </c>
      <c r="P22" s="156">
        <v>20</v>
      </c>
      <c r="Q22" s="156">
        <v>4</v>
      </c>
      <c r="R22" s="156">
        <v>20</v>
      </c>
      <c r="S22" s="156">
        <v>7</v>
      </c>
      <c r="T22" s="156">
        <v>20</v>
      </c>
      <c r="U22" s="157">
        <v>4</v>
      </c>
      <c r="V22" s="156">
        <v>10</v>
      </c>
      <c r="W22" s="156">
        <v>10</v>
      </c>
      <c r="X22" s="157">
        <v>10</v>
      </c>
      <c r="Y22" s="156">
        <v>2</v>
      </c>
      <c r="Z22" s="156">
        <v>2</v>
      </c>
      <c r="AA22" s="157">
        <v>2</v>
      </c>
      <c r="AB22" s="156">
        <v>0</v>
      </c>
      <c r="AC22" s="156">
        <v>0</v>
      </c>
      <c r="AD22" s="157">
        <v>0</v>
      </c>
    </row>
    <row r="23" spans="1:30" ht="15.4" customHeight="1" x14ac:dyDescent="0.2">
      <c r="A23" s="148">
        <v>18</v>
      </c>
      <c r="B23" s="147">
        <v>7.9</v>
      </c>
      <c r="C23" s="167">
        <v>2.6</v>
      </c>
      <c r="D23" s="167">
        <v>3.3</v>
      </c>
      <c r="E23" s="147">
        <v>4.3</v>
      </c>
      <c r="F23" s="167">
        <v>6.7</v>
      </c>
      <c r="G23" s="147">
        <v>5.9</v>
      </c>
      <c r="H23" s="96">
        <f t="shared" si="0"/>
        <v>5.6999999999999993</v>
      </c>
      <c r="I23" s="152">
        <v>3.4</v>
      </c>
      <c r="J23" s="153">
        <v>88</v>
      </c>
      <c r="K23" s="154">
        <v>74</v>
      </c>
      <c r="L23" s="155">
        <v>73</v>
      </c>
      <c r="M23" s="156"/>
      <c r="N23" s="157"/>
      <c r="O23" s="86">
        <v>18</v>
      </c>
      <c r="P23" s="156">
        <v>0</v>
      </c>
      <c r="Q23" s="156">
        <v>0</v>
      </c>
      <c r="R23" s="156">
        <v>22</v>
      </c>
      <c r="S23" s="156">
        <v>4</v>
      </c>
      <c r="T23" s="156">
        <v>22</v>
      </c>
      <c r="U23" s="157">
        <v>4</v>
      </c>
      <c r="V23" s="156">
        <v>4</v>
      </c>
      <c r="W23" s="156">
        <v>9</v>
      </c>
      <c r="X23" s="157">
        <v>9</v>
      </c>
      <c r="Y23" s="156">
        <v>1</v>
      </c>
      <c r="Z23" s="156">
        <v>2</v>
      </c>
      <c r="AA23" s="157">
        <v>2</v>
      </c>
      <c r="AB23" s="156">
        <v>0</v>
      </c>
      <c r="AC23" s="156">
        <v>0</v>
      </c>
      <c r="AD23" s="157">
        <v>0</v>
      </c>
    </row>
    <row r="24" spans="1:30" ht="15.4" customHeight="1" x14ac:dyDescent="0.2">
      <c r="A24" s="148">
        <v>19</v>
      </c>
      <c r="B24" s="147">
        <v>8.1</v>
      </c>
      <c r="C24" s="167">
        <v>4.5999999999999996</v>
      </c>
      <c r="D24" s="167">
        <v>3.1</v>
      </c>
      <c r="E24" s="147">
        <v>5.0999999999999996</v>
      </c>
      <c r="F24" s="167">
        <v>7.4</v>
      </c>
      <c r="G24" s="147">
        <v>8.1</v>
      </c>
      <c r="H24" s="96">
        <f t="shared" si="0"/>
        <v>7.1750000000000007</v>
      </c>
      <c r="I24" s="152">
        <v>1.2</v>
      </c>
      <c r="J24" s="153">
        <v>91</v>
      </c>
      <c r="K24" s="154">
        <v>89</v>
      </c>
      <c r="L24" s="155">
        <v>89</v>
      </c>
      <c r="M24" s="156"/>
      <c r="N24" s="157"/>
      <c r="O24" s="86">
        <v>19</v>
      </c>
      <c r="P24" s="156">
        <v>20</v>
      </c>
      <c r="Q24" s="156">
        <v>4</v>
      </c>
      <c r="R24" s="156">
        <v>20</v>
      </c>
      <c r="S24" s="156">
        <v>4</v>
      </c>
      <c r="T24" s="156">
        <v>20</v>
      </c>
      <c r="U24" s="157">
        <v>4</v>
      </c>
      <c r="V24" s="156">
        <v>10</v>
      </c>
      <c r="W24" s="156">
        <v>10</v>
      </c>
      <c r="X24" s="157">
        <v>10</v>
      </c>
      <c r="Y24" s="156">
        <v>6</v>
      </c>
      <c r="Z24" s="156">
        <v>2</v>
      </c>
      <c r="AA24" s="157">
        <v>2</v>
      </c>
      <c r="AB24" s="156">
        <v>1</v>
      </c>
      <c r="AC24" s="156">
        <v>1</v>
      </c>
      <c r="AD24" s="157">
        <v>1</v>
      </c>
    </row>
    <row r="25" spans="1:30" ht="15.4" customHeight="1" thickBot="1" x14ac:dyDescent="0.25">
      <c r="A25" s="149">
        <v>20</v>
      </c>
      <c r="B25" s="159">
        <v>9.6</v>
      </c>
      <c r="C25" s="160">
        <v>6.1</v>
      </c>
      <c r="D25" s="160">
        <v>2.5</v>
      </c>
      <c r="E25" s="159">
        <v>7.5</v>
      </c>
      <c r="F25" s="160">
        <v>9.6</v>
      </c>
      <c r="G25" s="159">
        <v>7.7</v>
      </c>
      <c r="H25" s="117">
        <f t="shared" si="0"/>
        <v>8.125</v>
      </c>
      <c r="I25" s="161"/>
      <c r="J25" s="162">
        <v>84</v>
      </c>
      <c r="K25" s="163">
        <v>82</v>
      </c>
      <c r="L25" s="164">
        <v>89</v>
      </c>
      <c r="M25" s="165"/>
      <c r="N25" s="166"/>
      <c r="O25" s="70">
        <v>20</v>
      </c>
      <c r="P25" s="165">
        <v>20</v>
      </c>
      <c r="Q25" s="165">
        <v>4</v>
      </c>
      <c r="R25" s="165">
        <v>20</v>
      </c>
      <c r="S25" s="165">
        <v>4</v>
      </c>
      <c r="T25" s="165">
        <v>20</v>
      </c>
      <c r="U25" s="166">
        <v>4</v>
      </c>
      <c r="V25" s="165">
        <v>10</v>
      </c>
      <c r="W25" s="165">
        <v>10</v>
      </c>
      <c r="X25" s="166">
        <v>10</v>
      </c>
      <c r="Y25" s="165">
        <v>2</v>
      </c>
      <c r="Z25" s="165">
        <v>2</v>
      </c>
      <c r="AA25" s="166">
        <v>2</v>
      </c>
      <c r="AB25" s="165">
        <v>1</v>
      </c>
      <c r="AC25" s="165">
        <v>1</v>
      </c>
      <c r="AD25" s="166">
        <v>1</v>
      </c>
    </row>
    <row r="26" spans="1:30" ht="15.4" customHeight="1" x14ac:dyDescent="0.2">
      <c r="A26" s="148">
        <v>21</v>
      </c>
      <c r="B26" s="147">
        <v>10.199999999999999</v>
      </c>
      <c r="C26" s="167">
        <v>5.3</v>
      </c>
      <c r="D26" s="167">
        <v>5.8</v>
      </c>
      <c r="E26" s="147">
        <v>6.4</v>
      </c>
      <c r="F26" s="167">
        <v>8.1</v>
      </c>
      <c r="G26" s="147">
        <v>5.4</v>
      </c>
      <c r="H26" s="96">
        <f t="shared" si="0"/>
        <v>6.3249999999999993</v>
      </c>
      <c r="I26" s="152"/>
      <c r="J26" s="153">
        <v>81</v>
      </c>
      <c r="K26" s="154">
        <v>74</v>
      </c>
      <c r="L26" s="155">
        <v>88</v>
      </c>
      <c r="M26" s="156"/>
      <c r="N26" s="157"/>
      <c r="O26" s="86">
        <v>21</v>
      </c>
      <c r="P26" s="156">
        <v>20</v>
      </c>
      <c r="Q26" s="156">
        <v>7</v>
      </c>
      <c r="R26" s="156">
        <v>20</v>
      </c>
      <c r="S26" s="156">
        <v>7</v>
      </c>
      <c r="T26" s="156">
        <v>0</v>
      </c>
      <c r="U26" s="157">
        <v>0</v>
      </c>
      <c r="V26" s="156">
        <v>8</v>
      </c>
      <c r="W26" s="156">
        <v>6</v>
      </c>
      <c r="X26" s="157">
        <v>10</v>
      </c>
      <c r="Y26" s="156">
        <v>2</v>
      </c>
      <c r="Z26" s="156">
        <v>1</v>
      </c>
      <c r="AA26" s="157">
        <v>2</v>
      </c>
      <c r="AB26" s="156">
        <v>1</v>
      </c>
      <c r="AC26" s="156">
        <v>0</v>
      </c>
      <c r="AD26" s="157">
        <v>0</v>
      </c>
    </row>
    <row r="27" spans="1:30" ht="15.4" customHeight="1" x14ac:dyDescent="0.2">
      <c r="A27" s="148">
        <v>22</v>
      </c>
      <c r="B27" s="147">
        <v>5.5</v>
      </c>
      <c r="C27" s="167">
        <v>3.9</v>
      </c>
      <c r="D27" s="167">
        <v>4.5</v>
      </c>
      <c r="E27" s="147">
        <v>5.2</v>
      </c>
      <c r="F27" s="167">
        <v>5.0999999999999996</v>
      </c>
      <c r="G27" s="147">
        <v>3.9</v>
      </c>
      <c r="H27" s="96">
        <f t="shared" si="0"/>
        <v>4.5250000000000004</v>
      </c>
      <c r="I27" s="152">
        <v>0.6</v>
      </c>
      <c r="J27" s="153">
        <v>85</v>
      </c>
      <c r="K27" s="154">
        <v>86</v>
      </c>
      <c r="L27" s="155">
        <v>84</v>
      </c>
      <c r="M27" s="156"/>
      <c r="N27" s="157"/>
      <c r="O27" s="86">
        <v>22</v>
      </c>
      <c r="P27" s="156">
        <v>36</v>
      </c>
      <c r="Q27" s="156">
        <v>2</v>
      </c>
      <c r="R27" s="156">
        <v>36</v>
      </c>
      <c r="S27" s="156">
        <v>4</v>
      </c>
      <c r="T27" s="156">
        <v>36</v>
      </c>
      <c r="U27" s="157">
        <v>4</v>
      </c>
      <c r="V27" s="156">
        <v>10</v>
      </c>
      <c r="W27" s="156">
        <v>10</v>
      </c>
      <c r="X27" s="157">
        <v>10</v>
      </c>
      <c r="Y27" s="156">
        <v>4</v>
      </c>
      <c r="Z27" s="156">
        <v>6</v>
      </c>
      <c r="AA27" s="157">
        <v>2</v>
      </c>
      <c r="AB27" s="156">
        <v>0</v>
      </c>
      <c r="AC27" s="156">
        <v>1</v>
      </c>
      <c r="AD27" s="157">
        <v>1</v>
      </c>
    </row>
    <row r="28" spans="1:30" ht="15.4" customHeight="1" x14ac:dyDescent="0.2">
      <c r="A28" s="148">
        <v>23</v>
      </c>
      <c r="B28" s="147">
        <v>4.5</v>
      </c>
      <c r="C28" s="167">
        <v>-1.2</v>
      </c>
      <c r="D28" s="167">
        <v>-2.8</v>
      </c>
      <c r="E28" s="147">
        <v>0.4</v>
      </c>
      <c r="F28" s="167">
        <v>3.7</v>
      </c>
      <c r="G28" s="147">
        <v>2.4</v>
      </c>
      <c r="H28" s="96">
        <f t="shared" si="0"/>
        <v>2.2250000000000001</v>
      </c>
      <c r="I28" s="152"/>
      <c r="J28" s="153">
        <v>73</v>
      </c>
      <c r="K28" s="154">
        <v>58</v>
      </c>
      <c r="L28" s="155">
        <v>75</v>
      </c>
      <c r="M28" s="156"/>
      <c r="N28" s="157"/>
      <c r="O28" s="86">
        <v>23</v>
      </c>
      <c r="P28" s="156">
        <v>34</v>
      </c>
      <c r="Q28" s="156">
        <v>1</v>
      </c>
      <c r="R28" s="156">
        <v>34</v>
      </c>
      <c r="S28" s="156">
        <v>2</v>
      </c>
      <c r="T28" s="156">
        <v>0</v>
      </c>
      <c r="U28" s="157">
        <v>0</v>
      </c>
      <c r="V28" s="156">
        <v>5</v>
      </c>
      <c r="W28" s="156">
        <v>0</v>
      </c>
      <c r="X28" s="157">
        <v>0</v>
      </c>
      <c r="Y28" s="156">
        <v>1</v>
      </c>
      <c r="Z28" s="156">
        <v>0</v>
      </c>
      <c r="AA28" s="157">
        <v>0</v>
      </c>
      <c r="AB28" s="156">
        <v>1</v>
      </c>
      <c r="AC28" s="156">
        <v>0</v>
      </c>
      <c r="AD28" s="157">
        <v>0</v>
      </c>
    </row>
    <row r="29" spans="1:30" ht="15.4" customHeight="1" x14ac:dyDescent="0.2">
      <c r="A29" s="148">
        <v>24</v>
      </c>
      <c r="B29" s="147">
        <v>4.4000000000000004</v>
      </c>
      <c r="C29" s="167">
        <v>-3.5</v>
      </c>
      <c r="D29" s="167">
        <v>-1.6</v>
      </c>
      <c r="E29" s="147">
        <v>2.1</v>
      </c>
      <c r="F29" s="167">
        <v>4.4000000000000004</v>
      </c>
      <c r="G29" s="147">
        <v>-3.1</v>
      </c>
      <c r="H29" s="96">
        <f t="shared" si="0"/>
        <v>7.4999999999999956E-2</v>
      </c>
      <c r="I29" s="152"/>
      <c r="J29" s="153">
        <v>85</v>
      </c>
      <c r="K29" s="154">
        <v>71</v>
      </c>
      <c r="L29" s="155">
        <v>90</v>
      </c>
      <c r="M29" s="156"/>
      <c r="N29" s="157"/>
      <c r="O29" s="86">
        <v>24</v>
      </c>
      <c r="P29" s="156">
        <v>0</v>
      </c>
      <c r="Q29" s="156">
        <v>0</v>
      </c>
      <c r="R29" s="156">
        <v>20</v>
      </c>
      <c r="S29" s="156">
        <v>2</v>
      </c>
      <c r="T29" s="156">
        <v>0</v>
      </c>
      <c r="U29" s="157">
        <v>0</v>
      </c>
      <c r="V29" s="156">
        <v>10</v>
      </c>
      <c r="W29" s="156">
        <v>10</v>
      </c>
      <c r="X29" s="157">
        <v>0</v>
      </c>
      <c r="Y29" s="156">
        <v>2</v>
      </c>
      <c r="Z29" s="156">
        <v>2</v>
      </c>
      <c r="AA29" s="157">
        <v>0</v>
      </c>
      <c r="AB29" s="156">
        <v>0</v>
      </c>
      <c r="AC29" s="156">
        <v>0</v>
      </c>
      <c r="AD29" s="157">
        <v>0</v>
      </c>
    </row>
    <row r="30" spans="1:30" ht="15.4" customHeight="1" thickBot="1" x14ac:dyDescent="0.25">
      <c r="A30" s="149">
        <v>25</v>
      </c>
      <c r="B30" s="159">
        <v>5.0999999999999996</v>
      </c>
      <c r="C30" s="160">
        <v>-3.8</v>
      </c>
      <c r="D30" s="160">
        <v>-6.4</v>
      </c>
      <c r="E30" s="159">
        <v>1.2</v>
      </c>
      <c r="F30" s="160">
        <v>5.0999999999999996</v>
      </c>
      <c r="G30" s="159">
        <v>4.9000000000000004</v>
      </c>
      <c r="H30" s="96">
        <f t="shared" si="0"/>
        <v>4.0250000000000004</v>
      </c>
      <c r="I30" s="161">
        <v>0.9</v>
      </c>
      <c r="J30" s="162">
        <v>70</v>
      </c>
      <c r="K30" s="163">
        <v>74</v>
      </c>
      <c r="L30" s="164">
        <v>73</v>
      </c>
      <c r="M30" s="165"/>
      <c r="N30" s="166"/>
      <c r="O30" s="70">
        <v>25</v>
      </c>
      <c r="P30" s="165">
        <v>18</v>
      </c>
      <c r="Q30" s="165">
        <v>9</v>
      </c>
      <c r="R30" s="165">
        <v>20</v>
      </c>
      <c r="S30" s="165">
        <v>7</v>
      </c>
      <c r="T30" s="165">
        <v>20</v>
      </c>
      <c r="U30" s="166">
        <v>4</v>
      </c>
      <c r="V30" s="165">
        <v>5</v>
      </c>
      <c r="W30" s="165">
        <v>10</v>
      </c>
      <c r="X30" s="166">
        <v>10</v>
      </c>
      <c r="Y30" s="165">
        <v>1</v>
      </c>
      <c r="Z30" s="165">
        <v>2</v>
      </c>
      <c r="AA30" s="166">
        <v>2</v>
      </c>
      <c r="AB30" s="165">
        <v>0</v>
      </c>
      <c r="AC30" s="165">
        <v>0</v>
      </c>
      <c r="AD30" s="166">
        <v>0</v>
      </c>
    </row>
    <row r="31" spans="1:30" ht="15.4" customHeight="1" x14ac:dyDescent="0.2">
      <c r="A31" s="148">
        <v>26</v>
      </c>
      <c r="B31" s="147">
        <v>5</v>
      </c>
      <c r="C31" s="167">
        <v>-0.3</v>
      </c>
      <c r="D31" s="167">
        <v>2.5</v>
      </c>
      <c r="E31" s="147">
        <v>2.6</v>
      </c>
      <c r="F31" s="167">
        <v>0.3</v>
      </c>
      <c r="G31" s="147">
        <v>-0.3</v>
      </c>
      <c r="H31" s="113">
        <f t="shared" si="0"/>
        <v>0.57500000000000007</v>
      </c>
      <c r="I31" s="152">
        <v>24.2</v>
      </c>
      <c r="J31" s="153">
        <v>92</v>
      </c>
      <c r="K31" s="154">
        <v>94</v>
      </c>
      <c r="L31" s="155">
        <v>94</v>
      </c>
      <c r="M31" s="156">
        <v>10</v>
      </c>
      <c r="N31" s="157"/>
      <c r="O31" s="86">
        <v>26</v>
      </c>
      <c r="P31" s="156">
        <v>0</v>
      </c>
      <c r="Q31" s="156">
        <v>0</v>
      </c>
      <c r="R31" s="156">
        <v>0</v>
      </c>
      <c r="S31" s="156">
        <v>0</v>
      </c>
      <c r="T31" s="156">
        <v>0</v>
      </c>
      <c r="U31" s="157">
        <v>0</v>
      </c>
      <c r="V31" s="156">
        <v>10</v>
      </c>
      <c r="W31" s="156">
        <v>10</v>
      </c>
      <c r="X31" s="157">
        <v>10</v>
      </c>
      <c r="Y31" s="156">
        <v>6</v>
      </c>
      <c r="Z31" s="156">
        <v>7</v>
      </c>
      <c r="AA31" s="157">
        <v>7</v>
      </c>
      <c r="AB31" s="156">
        <v>1</v>
      </c>
      <c r="AC31" s="156">
        <v>7</v>
      </c>
      <c r="AD31" s="157">
        <v>7</v>
      </c>
    </row>
    <row r="32" spans="1:30" ht="15.4" customHeight="1" x14ac:dyDescent="0.2">
      <c r="A32" s="148">
        <v>27</v>
      </c>
      <c r="B32" s="147">
        <v>2.2000000000000002</v>
      </c>
      <c r="C32" s="167">
        <v>-2</v>
      </c>
      <c r="D32" s="167">
        <v>-1.4</v>
      </c>
      <c r="E32" s="147">
        <v>-0.5</v>
      </c>
      <c r="F32" s="167">
        <v>2</v>
      </c>
      <c r="G32" s="147">
        <v>0.5</v>
      </c>
      <c r="H32" s="96">
        <f t="shared" si="0"/>
        <v>0.625</v>
      </c>
      <c r="I32" s="152"/>
      <c r="J32" s="153">
        <v>91</v>
      </c>
      <c r="K32" s="154">
        <v>74</v>
      </c>
      <c r="L32" s="155">
        <v>93</v>
      </c>
      <c r="M32" s="156"/>
      <c r="N32" s="157">
        <v>10</v>
      </c>
      <c r="O32" s="86">
        <v>27</v>
      </c>
      <c r="P32" s="156">
        <v>0</v>
      </c>
      <c r="Q32" s="156">
        <v>0</v>
      </c>
      <c r="R32" s="156">
        <v>0</v>
      </c>
      <c r="S32" s="156">
        <v>0</v>
      </c>
      <c r="T32" s="156">
        <v>0</v>
      </c>
      <c r="U32" s="157">
        <v>0</v>
      </c>
      <c r="V32" s="156">
        <v>9</v>
      </c>
      <c r="W32" s="156">
        <v>10</v>
      </c>
      <c r="X32" s="157">
        <v>10</v>
      </c>
      <c r="Y32" s="156">
        <v>2</v>
      </c>
      <c r="Z32" s="156">
        <v>2</v>
      </c>
      <c r="AA32" s="157">
        <v>2</v>
      </c>
      <c r="AB32" s="156">
        <v>7</v>
      </c>
      <c r="AC32" s="156">
        <v>7</v>
      </c>
      <c r="AD32" s="157">
        <v>7</v>
      </c>
    </row>
    <row r="33" spans="1:30" ht="15.4" customHeight="1" x14ac:dyDescent="0.2">
      <c r="A33" s="148">
        <v>28</v>
      </c>
      <c r="B33" s="147">
        <v>2.8</v>
      </c>
      <c r="C33" s="167">
        <v>0</v>
      </c>
      <c r="D33" s="167">
        <v>-0.1</v>
      </c>
      <c r="E33" s="147">
        <v>0.8</v>
      </c>
      <c r="F33" s="167">
        <v>0.4</v>
      </c>
      <c r="G33" s="147">
        <v>0</v>
      </c>
      <c r="H33" s="96">
        <f t="shared" si="0"/>
        <v>0.30000000000000004</v>
      </c>
      <c r="I33" s="152">
        <v>9</v>
      </c>
      <c r="J33" s="153">
        <v>95</v>
      </c>
      <c r="K33" s="154">
        <v>94</v>
      </c>
      <c r="L33" s="155">
        <v>94</v>
      </c>
      <c r="M33" s="173">
        <v>4</v>
      </c>
      <c r="N33" s="200">
        <v>4</v>
      </c>
      <c r="O33" s="86">
        <v>28</v>
      </c>
      <c r="P33" s="156">
        <v>0</v>
      </c>
      <c r="Q33" s="156">
        <v>0</v>
      </c>
      <c r="R33" s="156">
        <v>0</v>
      </c>
      <c r="S33" s="156">
        <v>0</v>
      </c>
      <c r="T33" s="156">
        <v>0</v>
      </c>
      <c r="U33" s="157">
        <v>0</v>
      </c>
      <c r="V33" s="156">
        <v>10</v>
      </c>
      <c r="W33" s="156">
        <v>10</v>
      </c>
      <c r="X33" s="157">
        <v>10</v>
      </c>
      <c r="Y33" s="156">
        <v>2</v>
      </c>
      <c r="Z33" s="156">
        <v>7</v>
      </c>
      <c r="AA33" s="157">
        <v>2</v>
      </c>
      <c r="AB33" s="156">
        <v>7</v>
      </c>
      <c r="AC33" s="156">
        <v>7</v>
      </c>
      <c r="AD33" s="157">
        <v>7</v>
      </c>
    </row>
    <row r="34" spans="1:30" ht="15.4" customHeight="1" x14ac:dyDescent="0.2">
      <c r="A34" s="148">
        <v>29</v>
      </c>
      <c r="B34" s="147">
        <v>0.8</v>
      </c>
      <c r="C34" s="167">
        <v>-3.5</v>
      </c>
      <c r="D34" s="167">
        <v>-0.7</v>
      </c>
      <c r="E34" s="147">
        <v>-0.2</v>
      </c>
      <c r="F34" s="167">
        <v>0.1</v>
      </c>
      <c r="G34" s="147">
        <v>-1.3</v>
      </c>
      <c r="H34" s="96">
        <f t="shared" si="0"/>
        <v>-0.67500000000000004</v>
      </c>
      <c r="I34" s="152">
        <v>0.2</v>
      </c>
      <c r="J34" s="153">
        <v>86</v>
      </c>
      <c r="K34" s="154">
        <v>81</v>
      </c>
      <c r="L34" s="155">
        <v>88</v>
      </c>
      <c r="M34" s="173"/>
      <c r="N34" s="200">
        <v>6</v>
      </c>
      <c r="O34" s="86">
        <v>29</v>
      </c>
      <c r="P34" s="156">
        <v>34</v>
      </c>
      <c r="Q34" s="156">
        <v>2</v>
      </c>
      <c r="R34" s="156">
        <v>20</v>
      </c>
      <c r="S34" s="156">
        <v>2</v>
      </c>
      <c r="T34" s="156">
        <v>20</v>
      </c>
      <c r="U34" s="157">
        <v>2</v>
      </c>
      <c r="V34" s="156">
        <v>10</v>
      </c>
      <c r="W34" s="156">
        <v>10</v>
      </c>
      <c r="X34" s="157">
        <v>5</v>
      </c>
      <c r="Y34" s="156">
        <v>2</v>
      </c>
      <c r="Z34" s="156">
        <v>2</v>
      </c>
      <c r="AA34" s="157">
        <v>1</v>
      </c>
      <c r="AB34" s="156">
        <v>7</v>
      </c>
      <c r="AC34" s="156">
        <v>7</v>
      </c>
      <c r="AD34" s="157">
        <v>7</v>
      </c>
    </row>
    <row r="35" spans="1:30" ht="15.4" customHeight="1" x14ac:dyDescent="0.2">
      <c r="A35" s="148">
        <v>30</v>
      </c>
      <c r="B35" s="147">
        <v>1</v>
      </c>
      <c r="C35" s="147">
        <v>-2.1</v>
      </c>
      <c r="D35" s="167">
        <v>-4.0999999999999996</v>
      </c>
      <c r="E35" s="147">
        <v>-0.1</v>
      </c>
      <c r="F35" s="167">
        <v>0.7</v>
      </c>
      <c r="G35" s="147">
        <v>0.9</v>
      </c>
      <c r="H35" s="96">
        <f t="shared" si="0"/>
        <v>0.6</v>
      </c>
      <c r="I35" s="152">
        <v>2.6</v>
      </c>
      <c r="J35" s="153">
        <v>88</v>
      </c>
      <c r="K35" s="154">
        <v>81</v>
      </c>
      <c r="L35" s="155">
        <v>90</v>
      </c>
      <c r="M35" s="156"/>
      <c r="N35" s="157">
        <v>4</v>
      </c>
      <c r="O35" s="86">
        <v>30</v>
      </c>
      <c r="P35" s="156">
        <v>20</v>
      </c>
      <c r="Q35" s="156">
        <v>7</v>
      </c>
      <c r="R35" s="156">
        <v>18</v>
      </c>
      <c r="S35" s="156">
        <v>9</v>
      </c>
      <c r="T35" s="156">
        <v>18</v>
      </c>
      <c r="U35" s="157">
        <v>7</v>
      </c>
      <c r="V35" s="156">
        <v>10</v>
      </c>
      <c r="W35" s="156">
        <v>10</v>
      </c>
      <c r="X35" s="157">
        <v>10</v>
      </c>
      <c r="Y35" s="156">
        <v>2</v>
      </c>
      <c r="Z35" s="156">
        <v>2</v>
      </c>
      <c r="AA35" s="157">
        <v>6</v>
      </c>
      <c r="AB35" s="156">
        <v>7</v>
      </c>
      <c r="AC35" s="156">
        <v>7</v>
      </c>
      <c r="AD35" s="157">
        <v>7</v>
      </c>
    </row>
    <row r="36" spans="1:30" ht="15.4" customHeight="1" thickBot="1" x14ac:dyDescent="0.25">
      <c r="A36" s="148"/>
      <c r="B36" s="147"/>
      <c r="C36" s="147"/>
      <c r="D36" s="167"/>
      <c r="E36" s="147"/>
      <c r="F36" s="167"/>
      <c r="G36" s="147"/>
      <c r="H36" s="117"/>
      <c r="I36" s="152"/>
      <c r="J36" s="170"/>
      <c r="K36" s="171"/>
      <c r="L36" s="172"/>
      <c r="M36" s="156"/>
      <c r="N36" s="157"/>
      <c r="O36" s="70">
        <v>31</v>
      </c>
      <c r="P36" s="156"/>
      <c r="Q36" s="156"/>
      <c r="R36" s="156"/>
      <c r="S36" s="156"/>
      <c r="T36" s="156"/>
      <c r="U36" s="157"/>
      <c r="V36" s="156"/>
      <c r="W36" s="156"/>
      <c r="X36" s="157"/>
      <c r="Y36" s="156"/>
      <c r="Z36" s="156"/>
      <c r="AA36" s="157"/>
      <c r="AB36" s="156"/>
      <c r="AC36" s="156"/>
      <c r="AD36" s="157"/>
    </row>
    <row r="37" spans="1:30" ht="15.4" customHeight="1" x14ac:dyDescent="0.2">
      <c r="A37" s="174" t="s">
        <v>32</v>
      </c>
      <c r="B37" s="202">
        <f t="shared" ref="B37:N37" si="1">AVERAGE(B6:B10)</f>
        <v>12.84</v>
      </c>
      <c r="C37" s="84">
        <f t="shared" si="1"/>
        <v>6.22</v>
      </c>
      <c r="D37" s="202">
        <f t="shared" si="1"/>
        <v>5.2200000000000006</v>
      </c>
      <c r="E37" s="84">
        <f t="shared" si="1"/>
        <v>8.5400000000000009</v>
      </c>
      <c r="F37" s="202">
        <f t="shared" si="1"/>
        <v>9.8000000000000007</v>
      </c>
      <c r="G37" s="204">
        <f t="shared" si="1"/>
        <v>7.8600000000000012</v>
      </c>
      <c r="H37" s="204">
        <f t="shared" si="1"/>
        <v>8.5149999999999988</v>
      </c>
      <c r="I37" s="113">
        <f>SUM(I6:I10)</f>
        <v>8.5</v>
      </c>
      <c r="J37" s="176">
        <f t="shared" si="1"/>
        <v>75.400000000000006</v>
      </c>
      <c r="K37" s="177">
        <f t="shared" si="1"/>
        <v>71.2</v>
      </c>
      <c r="L37" s="178">
        <f t="shared" si="1"/>
        <v>75.8</v>
      </c>
      <c r="M37" s="178" t="e">
        <f t="shared" si="1"/>
        <v>#DIV/0!</v>
      </c>
      <c r="N37" s="178" t="e">
        <f t="shared" si="1"/>
        <v>#DIV/0!</v>
      </c>
      <c r="O37" s="51"/>
      <c r="P37" s="176"/>
      <c r="Q37" s="176"/>
      <c r="R37" s="176"/>
      <c r="S37" s="176"/>
      <c r="T37" s="176"/>
      <c r="U37" s="176"/>
      <c r="V37" s="176"/>
      <c r="W37" s="176"/>
      <c r="X37" s="176"/>
      <c r="Y37" s="176"/>
      <c r="Z37" s="176"/>
      <c r="AA37" s="176"/>
      <c r="AB37" s="176"/>
      <c r="AC37" s="176"/>
      <c r="AD37" s="176"/>
    </row>
    <row r="38" spans="1:30" ht="15.4" customHeight="1" x14ac:dyDescent="0.2">
      <c r="A38" s="148">
        <v>2</v>
      </c>
      <c r="B38" s="85">
        <f t="shared" ref="B38:N38" si="2">AVERAGE(B11:B15)</f>
        <v>10.139999999999999</v>
      </c>
      <c r="C38" s="82">
        <f t="shared" si="2"/>
        <v>0.36</v>
      </c>
      <c r="D38" s="82">
        <f t="shared" si="2"/>
        <v>-2.08</v>
      </c>
      <c r="E38" s="82">
        <f t="shared" si="2"/>
        <v>3.9</v>
      </c>
      <c r="F38" s="82">
        <f t="shared" si="2"/>
        <v>9.4600000000000009</v>
      </c>
      <c r="G38" s="205">
        <f t="shared" si="2"/>
        <v>5.0999999999999996</v>
      </c>
      <c r="H38" s="167">
        <f t="shared" si="2"/>
        <v>5.89</v>
      </c>
      <c r="I38" s="96">
        <f>SUM(I11:I15)</f>
        <v>0.3</v>
      </c>
      <c r="J38" s="179">
        <f t="shared" si="2"/>
        <v>82.6</v>
      </c>
      <c r="K38" s="180">
        <f t="shared" si="2"/>
        <v>62</v>
      </c>
      <c r="L38" s="172">
        <f t="shared" si="2"/>
        <v>74.8</v>
      </c>
      <c r="M38" s="171" t="e">
        <f t="shared" si="2"/>
        <v>#DIV/0!</v>
      </c>
      <c r="N38" s="172" t="e">
        <f t="shared" si="2"/>
        <v>#DIV/0!</v>
      </c>
      <c r="O38" s="49"/>
      <c r="P38" s="179"/>
      <c r="Q38" s="179"/>
      <c r="R38" s="179"/>
      <c r="S38" s="179"/>
      <c r="T38" s="179"/>
      <c r="U38" s="179"/>
      <c r="V38" s="179"/>
      <c r="W38" s="179"/>
      <c r="X38" s="179"/>
      <c r="Y38" s="179"/>
      <c r="Z38" s="179"/>
      <c r="AA38" s="179"/>
      <c r="AB38" s="179"/>
      <c r="AC38" s="179"/>
      <c r="AD38" s="179"/>
    </row>
    <row r="39" spans="1:30" ht="15.4" customHeight="1" x14ac:dyDescent="0.2">
      <c r="A39" s="148">
        <v>3</v>
      </c>
      <c r="B39" s="85">
        <f t="shared" ref="B39:N39" si="3">AVERAGE(B16:B20)</f>
        <v>7.1</v>
      </c>
      <c r="C39" s="82">
        <f t="shared" si="3"/>
        <v>1.58</v>
      </c>
      <c r="D39" s="82">
        <f t="shared" si="3"/>
        <v>0.8</v>
      </c>
      <c r="E39" s="82">
        <f t="shared" si="3"/>
        <v>3.16</v>
      </c>
      <c r="F39" s="82">
        <f t="shared" si="3"/>
        <v>6.62</v>
      </c>
      <c r="G39" s="205">
        <f t="shared" si="3"/>
        <v>3.12</v>
      </c>
      <c r="H39" s="167">
        <f t="shared" si="3"/>
        <v>4.0050000000000008</v>
      </c>
      <c r="I39" s="96">
        <f>SUM(I16:I20)</f>
        <v>0.1</v>
      </c>
      <c r="J39" s="179">
        <f t="shared" si="3"/>
        <v>90</v>
      </c>
      <c r="K39" s="180">
        <f t="shared" si="3"/>
        <v>77.8</v>
      </c>
      <c r="L39" s="172">
        <f t="shared" si="3"/>
        <v>90.4</v>
      </c>
      <c r="M39" s="171" t="e">
        <f t="shared" si="3"/>
        <v>#DIV/0!</v>
      </c>
      <c r="N39" s="172" t="e">
        <f t="shared" si="3"/>
        <v>#DIV/0!</v>
      </c>
      <c r="O39" s="49"/>
      <c r="P39" s="179"/>
      <c r="Q39" s="179"/>
      <c r="R39" s="179"/>
      <c r="S39" s="179"/>
      <c r="T39" s="179"/>
      <c r="U39" s="179"/>
      <c r="V39" s="179"/>
      <c r="W39" s="179"/>
      <c r="X39" s="179"/>
      <c r="Y39" s="179"/>
      <c r="Z39" s="179"/>
      <c r="AA39" s="179"/>
      <c r="AB39" s="179"/>
      <c r="AC39" s="179"/>
      <c r="AD39" s="179"/>
    </row>
    <row r="40" spans="1:30" ht="15.4" customHeight="1" x14ac:dyDescent="0.2">
      <c r="A40" s="148">
        <v>4</v>
      </c>
      <c r="B40" s="85">
        <f t="shared" ref="B40:N40" si="4">AVERAGE(B21:B25)</f>
        <v>8.42</v>
      </c>
      <c r="C40" s="82">
        <f t="shared" si="4"/>
        <v>3.34</v>
      </c>
      <c r="D40" s="82">
        <f t="shared" si="4"/>
        <v>1.58</v>
      </c>
      <c r="E40" s="82">
        <f t="shared" si="4"/>
        <v>5.32</v>
      </c>
      <c r="F40" s="82">
        <f t="shared" si="4"/>
        <v>7.5600000000000005</v>
      </c>
      <c r="G40" s="205">
        <f t="shared" si="4"/>
        <v>6.4000000000000012</v>
      </c>
      <c r="H40" s="167">
        <f t="shared" si="4"/>
        <v>6.42</v>
      </c>
      <c r="I40" s="96">
        <f>SUM(I21:I25)</f>
        <v>4.7</v>
      </c>
      <c r="J40" s="179">
        <f t="shared" si="4"/>
        <v>86.4</v>
      </c>
      <c r="K40" s="180">
        <f t="shared" si="4"/>
        <v>77.8</v>
      </c>
      <c r="L40" s="172">
        <f t="shared" si="4"/>
        <v>81.8</v>
      </c>
      <c r="M40" s="171" t="e">
        <f t="shared" si="4"/>
        <v>#DIV/0!</v>
      </c>
      <c r="N40" s="172" t="e">
        <f t="shared" si="4"/>
        <v>#DIV/0!</v>
      </c>
      <c r="O40" s="49"/>
      <c r="P40" s="179"/>
      <c r="Q40" s="179"/>
      <c r="R40" s="179"/>
      <c r="S40" s="179"/>
      <c r="T40" s="179"/>
      <c r="U40" s="179"/>
      <c r="V40" s="179"/>
      <c r="W40" s="179"/>
      <c r="X40" s="179"/>
      <c r="Y40" s="179"/>
      <c r="Z40" s="179"/>
      <c r="AA40" s="179"/>
      <c r="AB40" s="179"/>
      <c r="AC40" s="179"/>
      <c r="AD40" s="179"/>
    </row>
    <row r="41" spans="1:30" ht="15.4" customHeight="1" x14ac:dyDescent="0.2">
      <c r="A41" s="148">
        <v>5</v>
      </c>
      <c r="B41" s="85">
        <f t="shared" ref="B41:N41" si="5">AVERAGE(B26:B30)</f>
        <v>5.94</v>
      </c>
      <c r="C41" s="82">
        <f t="shared" si="5"/>
        <v>0.13999999999999985</v>
      </c>
      <c r="D41" s="82">
        <f t="shared" si="5"/>
        <v>-0.1</v>
      </c>
      <c r="E41" s="82">
        <f t="shared" si="5"/>
        <v>3.06</v>
      </c>
      <c r="F41" s="82">
        <f t="shared" si="5"/>
        <v>5.2799999999999994</v>
      </c>
      <c r="G41" s="205">
        <f t="shared" si="5"/>
        <v>2.7</v>
      </c>
      <c r="H41" s="167">
        <f t="shared" si="5"/>
        <v>3.4349999999999996</v>
      </c>
      <c r="I41" s="96">
        <f>SUM(I26:I30)</f>
        <v>1.5</v>
      </c>
      <c r="J41" s="179">
        <f t="shared" si="5"/>
        <v>78.8</v>
      </c>
      <c r="K41" s="180">
        <f t="shared" si="5"/>
        <v>72.599999999999994</v>
      </c>
      <c r="L41" s="172">
        <f t="shared" si="5"/>
        <v>82</v>
      </c>
      <c r="M41" s="171" t="e">
        <f t="shared" si="5"/>
        <v>#DIV/0!</v>
      </c>
      <c r="N41" s="172" t="e">
        <f t="shared" si="5"/>
        <v>#DIV/0!</v>
      </c>
      <c r="O41" s="49"/>
      <c r="P41" s="179"/>
      <c r="Q41" s="179"/>
      <c r="R41" s="179"/>
      <c r="S41" s="179"/>
      <c r="T41" s="179"/>
      <c r="U41" s="179"/>
      <c r="V41" s="179"/>
      <c r="W41" s="179"/>
      <c r="X41" s="179"/>
      <c r="Y41" s="179"/>
      <c r="Z41" s="179"/>
      <c r="AA41" s="179"/>
      <c r="AB41" s="179"/>
      <c r="AC41" s="179"/>
      <c r="AD41" s="179"/>
    </row>
    <row r="42" spans="1:30" ht="15.4" customHeight="1" thickBot="1" x14ac:dyDescent="0.25">
      <c r="A42" s="149">
        <v>6</v>
      </c>
      <c r="B42" s="136">
        <f t="shared" ref="B42:N42" si="6">AVERAGE(B31:B36)</f>
        <v>2.3600000000000003</v>
      </c>
      <c r="C42" s="111">
        <f t="shared" si="6"/>
        <v>-1.58</v>
      </c>
      <c r="D42" s="111">
        <f t="shared" si="6"/>
        <v>-0.76</v>
      </c>
      <c r="E42" s="111">
        <f t="shared" si="6"/>
        <v>0.52</v>
      </c>
      <c r="F42" s="111">
        <f t="shared" si="6"/>
        <v>0.7</v>
      </c>
      <c r="G42" s="206">
        <f t="shared" si="6"/>
        <v>-4.0000000000000015E-2</v>
      </c>
      <c r="H42" s="160">
        <f t="shared" si="6"/>
        <v>0.28500000000000003</v>
      </c>
      <c r="I42" s="117">
        <f>SUM(I31:I36)</f>
        <v>36.000000000000007</v>
      </c>
      <c r="J42" s="181">
        <f t="shared" si="6"/>
        <v>90.4</v>
      </c>
      <c r="K42" s="182">
        <f t="shared" si="6"/>
        <v>84.8</v>
      </c>
      <c r="L42" s="183">
        <f t="shared" si="6"/>
        <v>91.8</v>
      </c>
      <c r="M42" s="184">
        <f t="shared" si="6"/>
        <v>7</v>
      </c>
      <c r="N42" s="172">
        <f t="shared" si="6"/>
        <v>6</v>
      </c>
      <c r="O42" s="49"/>
      <c r="P42" s="179"/>
      <c r="Q42" s="179"/>
      <c r="R42" s="179"/>
      <c r="S42" s="179"/>
      <c r="T42" s="179"/>
      <c r="U42" s="179"/>
      <c r="V42" s="179"/>
      <c r="W42" s="179"/>
      <c r="X42" s="179"/>
      <c r="Y42" s="179"/>
      <c r="Z42" s="179"/>
      <c r="AA42" s="179"/>
      <c r="AB42" s="179"/>
      <c r="AC42" s="179"/>
      <c r="AD42" s="179"/>
    </row>
    <row r="43" spans="1:30" ht="15.4" customHeight="1" x14ac:dyDescent="0.2">
      <c r="A43" s="148" t="s">
        <v>33</v>
      </c>
      <c r="B43" s="85">
        <f>AVERAGE(B6:B15)</f>
        <v>11.49</v>
      </c>
      <c r="C43" s="82">
        <f t="shared" ref="C43:H43" si="7">AVERAGE(C6:C15)</f>
        <v>3.2899999999999991</v>
      </c>
      <c r="D43" s="82">
        <f t="shared" si="7"/>
        <v>1.5699999999999998</v>
      </c>
      <c r="E43" s="82">
        <f t="shared" si="7"/>
        <v>6.2200000000000006</v>
      </c>
      <c r="F43" s="82">
        <f t="shared" si="7"/>
        <v>9.629999999999999</v>
      </c>
      <c r="G43" s="205">
        <f t="shared" si="7"/>
        <v>6.4799999999999995</v>
      </c>
      <c r="H43" s="167">
        <f t="shared" si="7"/>
        <v>7.2024999999999988</v>
      </c>
      <c r="I43" s="83">
        <f>SUM(I6:I15)</f>
        <v>8.8000000000000007</v>
      </c>
      <c r="J43" s="179">
        <f>AVERAGE(J6:J15)</f>
        <v>79</v>
      </c>
      <c r="K43" s="180">
        <f>AVERAGE(K6:K15)</f>
        <v>66.599999999999994</v>
      </c>
      <c r="L43" s="172">
        <f>AVERAGE(L6:L15)</f>
        <v>75.3</v>
      </c>
      <c r="M43" s="171">
        <f>SUM(M6:M15)</f>
        <v>0</v>
      </c>
      <c r="N43" s="178" t="e">
        <f>AVERAGE(N6:N15)</f>
        <v>#DIV/0!</v>
      </c>
      <c r="O43" s="49"/>
      <c r="P43" s="179"/>
      <c r="Q43" s="179"/>
      <c r="R43" s="179"/>
      <c r="S43" s="179"/>
      <c r="T43" s="179"/>
      <c r="U43" s="179"/>
      <c r="V43" s="179"/>
      <c r="W43" s="179"/>
      <c r="X43" s="179"/>
      <c r="Y43" s="179"/>
      <c r="Z43" s="179"/>
      <c r="AA43" s="179"/>
      <c r="AB43" s="179"/>
      <c r="AC43" s="179"/>
      <c r="AD43" s="179"/>
    </row>
    <row r="44" spans="1:30" ht="15.4" customHeight="1" x14ac:dyDescent="0.2">
      <c r="A44" s="148">
        <v>2</v>
      </c>
      <c r="B44" s="85">
        <f>AVERAGE(B16:B25)</f>
        <v>7.76</v>
      </c>
      <c r="C44" s="82">
        <f t="shared" ref="C44:H44" si="8">AVERAGE(C16:C25)</f>
        <v>2.46</v>
      </c>
      <c r="D44" s="82">
        <f t="shared" si="8"/>
        <v>1.19</v>
      </c>
      <c r="E44" s="82">
        <f t="shared" si="8"/>
        <v>4.24</v>
      </c>
      <c r="F44" s="82">
        <f t="shared" si="8"/>
        <v>7.0900000000000007</v>
      </c>
      <c r="G44" s="205">
        <f t="shared" si="8"/>
        <v>4.76</v>
      </c>
      <c r="H44" s="167">
        <f t="shared" si="8"/>
        <v>5.2125000000000004</v>
      </c>
      <c r="I44" s="83">
        <f>SUM(I16:I25)</f>
        <v>4.8</v>
      </c>
      <c r="J44" s="179">
        <f>AVERAGE(J16:J25)</f>
        <v>88.2</v>
      </c>
      <c r="K44" s="180">
        <f>AVERAGE(K16:K25)</f>
        <v>77.8</v>
      </c>
      <c r="L44" s="172">
        <f>AVERAGE(L16:L25)</f>
        <v>86.1</v>
      </c>
      <c r="M44" s="171">
        <f>SUM(M16:M25)</f>
        <v>0</v>
      </c>
      <c r="N44" s="172" t="e">
        <f>AVERAGE(N16:N25)</f>
        <v>#DIV/0!</v>
      </c>
      <c r="O44" s="49"/>
      <c r="P44" s="179"/>
      <c r="Q44" s="179"/>
      <c r="R44" s="179"/>
      <c r="S44" s="179"/>
      <c r="T44" s="179"/>
      <c r="U44" s="179"/>
      <c r="V44" s="179"/>
      <c r="W44" s="179"/>
      <c r="X44" s="179"/>
      <c r="Y44" s="179"/>
      <c r="Z44" s="179"/>
      <c r="AA44" s="179"/>
      <c r="AB44" s="179"/>
      <c r="AC44" s="179"/>
      <c r="AD44" s="179"/>
    </row>
    <row r="45" spans="1:30" ht="15.4" customHeight="1" thickBot="1" x14ac:dyDescent="0.25">
      <c r="A45" s="148">
        <v>3</v>
      </c>
      <c r="B45" s="85">
        <f>AVERAGE(B26:B35)</f>
        <v>4.1500000000000004</v>
      </c>
      <c r="C45" s="82">
        <f t="shared" ref="C45:H45" si="9">AVERAGE(C26:C35)</f>
        <v>-0.72000000000000008</v>
      </c>
      <c r="D45" s="82">
        <f t="shared" si="9"/>
        <v>-0.43</v>
      </c>
      <c r="E45" s="82">
        <f t="shared" si="9"/>
        <v>1.7900000000000003</v>
      </c>
      <c r="F45" s="82">
        <f t="shared" si="9"/>
        <v>2.9899999999999998</v>
      </c>
      <c r="G45" s="205">
        <f t="shared" si="9"/>
        <v>1.33</v>
      </c>
      <c r="H45" s="167">
        <f t="shared" si="9"/>
        <v>1.8599999999999999</v>
      </c>
      <c r="I45" s="83">
        <f>SUM(I26:I35)</f>
        <v>37.500000000000007</v>
      </c>
      <c r="J45" s="179">
        <f>AVERAGE(J26:J35)</f>
        <v>84.6</v>
      </c>
      <c r="K45" s="180">
        <f>AVERAGE(K26:K35)</f>
        <v>78.7</v>
      </c>
      <c r="L45" s="172">
        <f>AVERAGE(L26:L35)</f>
        <v>86.9</v>
      </c>
      <c r="M45" s="171">
        <f>SUM(M26:M35)</f>
        <v>14</v>
      </c>
      <c r="N45" s="172">
        <f>AVERAGE(N26:N36)</f>
        <v>6</v>
      </c>
      <c r="O45" s="49"/>
      <c r="P45" s="179"/>
      <c r="Q45" s="179"/>
      <c r="R45" s="179"/>
      <c r="S45" s="179"/>
      <c r="T45" s="179"/>
      <c r="U45" s="179"/>
      <c r="V45" s="179"/>
      <c r="W45" s="179"/>
      <c r="X45" s="179"/>
      <c r="Y45" s="179"/>
      <c r="Z45" s="179"/>
      <c r="AA45" s="179"/>
      <c r="AB45" s="179"/>
      <c r="AC45" s="179"/>
      <c r="AD45" s="179"/>
    </row>
    <row r="46" spans="1:30" ht="15.4" customHeight="1" thickBot="1" x14ac:dyDescent="0.25">
      <c r="A46" s="185" t="s">
        <v>28</v>
      </c>
      <c r="B46" s="139">
        <f>AVERAGE(B6:B35)</f>
        <v>7.8</v>
      </c>
      <c r="C46" s="140">
        <f t="shared" ref="C46:H46" si="10">AVERAGE(C6:C35)</f>
        <v>1.6766666666666663</v>
      </c>
      <c r="D46" s="140">
        <f t="shared" si="10"/>
        <v>0.77666666666666684</v>
      </c>
      <c r="E46" s="140">
        <f t="shared" si="10"/>
        <v>4.0833333333333339</v>
      </c>
      <c r="F46" s="140">
        <f t="shared" si="10"/>
        <v>6.5699999999999994</v>
      </c>
      <c r="G46" s="207">
        <f t="shared" si="10"/>
        <v>4.1900000000000013</v>
      </c>
      <c r="H46" s="187">
        <f t="shared" si="10"/>
        <v>4.7583333333333311</v>
      </c>
      <c r="I46" s="145">
        <f>SUM(I6:I35)</f>
        <v>51.1</v>
      </c>
      <c r="J46" s="189">
        <f>AVERAGE(J6:J36)</f>
        <v>83.933333333333337</v>
      </c>
      <c r="K46" s="190">
        <f>AVERAGE(K6:K36)</f>
        <v>74.36666666666666</v>
      </c>
      <c r="L46" s="191">
        <f>AVERAGE(L6:L36)</f>
        <v>82.766666666666666</v>
      </c>
      <c r="M46" s="192">
        <f>SUM(M6:M36)</f>
        <v>14</v>
      </c>
      <c r="N46" s="191">
        <f>AVERAGE(N6:N36)</f>
        <v>6</v>
      </c>
      <c r="O46" s="49"/>
      <c r="P46" s="179"/>
      <c r="Q46" s="179"/>
      <c r="R46" s="179"/>
      <c r="S46" s="179"/>
      <c r="T46" s="179"/>
      <c r="U46" s="179"/>
      <c r="V46" s="179"/>
      <c r="W46" s="179"/>
      <c r="X46" s="179"/>
      <c r="Y46" s="179"/>
      <c r="Z46" s="179"/>
      <c r="AA46" s="179"/>
      <c r="AB46" s="179"/>
      <c r="AC46" s="179"/>
      <c r="AD46" s="179"/>
    </row>
  </sheetData>
  <conditionalFormatting sqref="B6:B35">
    <cfRule type="cellIs" dxfId="19" priority="120" operator="equal">
      <formula>#REF!</formula>
    </cfRule>
    <cfRule type="cellIs" dxfId="18" priority="121" operator="equal">
      <formula>#REF!</formula>
    </cfRule>
  </conditionalFormatting>
  <conditionalFormatting sqref="C6:C35">
    <cfRule type="cellIs" dxfId="17" priority="122" operator="equal">
      <formula>#REF!</formula>
    </cfRule>
    <cfRule type="cellIs" dxfId="16" priority="123" operator="equal">
      <formula>#REF!</formula>
    </cfRule>
  </conditionalFormatting>
  <conditionalFormatting sqref="D5:D6">
    <cfRule type="cellIs" dxfId="15" priority="124" operator="equal">
      <formula>#REF!</formula>
    </cfRule>
  </conditionalFormatting>
  <conditionalFormatting sqref="D6:D35">
    <cfRule type="cellIs" dxfId="14" priority="125" operator="equal">
      <formula>#REF!</formula>
    </cfRule>
  </conditionalFormatting>
  <conditionalFormatting sqref="N6:N35">
    <cfRule type="cellIs" dxfId="13" priority="126" operator="equal">
      <formula>#REF!</formula>
    </cfRule>
  </conditionalFormatting>
  <conditionalFormatting sqref="I6:I35">
    <cfRule type="cellIs" dxfId="12" priority="127" operator="equal">
      <formula>#REF!</formula>
    </cfRule>
  </conditionalFormatting>
  <conditionalFormatting sqref="H6:H36">
    <cfRule type="cellIs" dxfId="11" priority="128" operator="equal">
      <formula>#REF!</formula>
    </cfRule>
    <cfRule type="cellIs" dxfId="10" priority="129" operator="equal">
      <formula>#REF!</formula>
    </cfRule>
  </conditionalFormatting>
  <printOptions gridLinesSet="0"/>
  <pageMargins left="0.78740157499999996" right="0.78740157499999996" top="0.984251969" bottom="0.984251969" header="0.4921259845" footer="0.4921259845"/>
  <pageSetup paperSize="9" pageOrder="overThenDown" orientation="portrait" r:id="rId1"/>
  <headerFooter alignWithMargins="0">
    <oddHeader>&amp;A</oddHeader>
    <oddFooter>Strana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933AF-7267-45F4-B71E-6EF476674F52}">
  <dimension ref="A1:AD46"/>
  <sheetViews>
    <sheetView showGridLines="0" zoomScaleNormal="100" workbookViewId="0">
      <pane xSplit="1" ySplit="5" topLeftCell="B6" activePane="bottomRight" state="frozen"/>
      <selection activeCell="A47" sqref="A47:XFD105"/>
      <selection pane="topRight" activeCell="A47" sqref="A47:XFD105"/>
      <selection pane="bottomLeft" activeCell="A47" sqref="A47:XFD105"/>
      <selection pane="bottomRight" activeCell="AV12" sqref="AV12"/>
    </sheetView>
  </sheetViews>
  <sheetFormatPr defaultColWidth="9.140625" defaultRowHeight="12.75" x14ac:dyDescent="0.2"/>
  <cols>
    <col min="1" max="1" width="4.7109375" style="47" customWidth="1"/>
    <col min="2" max="9" width="6.28515625" style="47" customWidth="1"/>
    <col min="10" max="14" width="4.7109375" style="47" customWidth="1"/>
    <col min="15" max="15" width="3" style="47" customWidth="1"/>
    <col min="16" max="16" width="3.7109375" style="47" customWidth="1"/>
    <col min="17" max="29" width="5.7109375" style="47" customWidth="1"/>
    <col min="30" max="30" width="6.140625" style="47" customWidth="1"/>
    <col min="31" max="16384" width="9.140625" style="47"/>
  </cols>
  <sheetData>
    <row r="1" spans="1:30" ht="18" x14ac:dyDescent="0.25">
      <c r="A1" s="45" t="s">
        <v>43</v>
      </c>
      <c r="B1" s="45"/>
      <c r="C1" s="45"/>
      <c r="D1" s="146">
        <f>VALUE([1]leden!D1)</f>
        <v>2021</v>
      </c>
      <c r="Q1" s="45" t="s">
        <v>44</v>
      </c>
    </row>
    <row r="2" spans="1:30" ht="15" customHeight="1" thickBot="1" x14ac:dyDescent="0.3">
      <c r="A2" s="146" t="s">
        <v>30</v>
      </c>
      <c r="B2" s="45"/>
      <c r="C2" s="45"/>
      <c r="D2" s="45"/>
      <c r="O2" s="146"/>
      <c r="P2" s="146"/>
      <c r="Q2" s="47" t="s">
        <v>10</v>
      </c>
      <c r="V2" s="45"/>
    </row>
    <row r="3" spans="1:30" ht="13.5" thickBot="1" x14ac:dyDescent="0.25">
      <c r="A3" s="48"/>
      <c r="B3" s="48"/>
      <c r="C3" s="48"/>
      <c r="D3" s="48"/>
      <c r="E3" s="48"/>
      <c r="F3" s="48"/>
      <c r="G3" s="48"/>
      <c r="H3" s="48"/>
      <c r="I3" s="48"/>
      <c r="O3" s="49"/>
      <c r="P3" s="50"/>
      <c r="Q3" s="51"/>
      <c r="R3" s="51" t="s">
        <v>0</v>
      </c>
      <c r="S3" s="51"/>
      <c r="T3" s="51"/>
      <c r="U3" s="52"/>
      <c r="V3" s="49"/>
      <c r="W3" s="49"/>
      <c r="X3" s="49"/>
      <c r="Y3" s="49"/>
      <c r="Z3" s="49"/>
      <c r="AA3" s="49"/>
      <c r="AB3" s="49"/>
      <c r="AC3" s="49"/>
      <c r="AD3" s="49"/>
    </row>
    <row r="4" spans="1:30" x14ac:dyDescent="0.2">
      <c r="A4" s="53" t="s">
        <v>13</v>
      </c>
      <c r="B4" s="54"/>
      <c r="C4" s="54" t="s">
        <v>14</v>
      </c>
      <c r="D4" s="54"/>
      <c r="E4" s="54"/>
      <c r="F4" s="54"/>
      <c r="G4" s="54"/>
      <c r="H4" s="54"/>
      <c r="I4" s="55" t="s">
        <v>15</v>
      </c>
      <c r="J4" s="57" t="s">
        <v>16</v>
      </c>
      <c r="K4" s="57"/>
      <c r="L4" s="58"/>
      <c r="M4" s="60" t="s">
        <v>17</v>
      </c>
      <c r="N4" s="58"/>
      <c r="O4" s="59" t="s">
        <v>18</v>
      </c>
      <c r="P4" s="60">
        <v>7</v>
      </c>
      <c r="Q4" s="57"/>
      <c r="R4" s="60">
        <v>14</v>
      </c>
      <c r="S4" s="57"/>
      <c r="T4" s="60">
        <v>21</v>
      </c>
      <c r="U4" s="58"/>
      <c r="V4" s="57" t="s">
        <v>1</v>
      </c>
      <c r="W4" s="57"/>
      <c r="X4" s="58"/>
      <c r="Y4" s="60" t="s">
        <v>2</v>
      </c>
      <c r="Z4" s="57"/>
      <c r="AA4" s="58"/>
      <c r="AB4" s="60" t="s">
        <v>3</v>
      </c>
      <c r="AC4" s="57"/>
      <c r="AD4" s="58"/>
    </row>
    <row r="5" spans="1:30" ht="13.5" thickBot="1" x14ac:dyDescent="0.25">
      <c r="A5" s="61"/>
      <c r="B5" s="48" t="s">
        <v>11</v>
      </c>
      <c r="C5" s="48" t="s">
        <v>19</v>
      </c>
      <c r="D5" s="62" t="s">
        <v>20</v>
      </c>
      <c r="E5" s="48">
        <v>7</v>
      </c>
      <c r="F5" s="62">
        <v>14</v>
      </c>
      <c r="G5" s="48">
        <v>21</v>
      </c>
      <c r="H5" s="69" t="s">
        <v>21</v>
      </c>
      <c r="I5" s="132" t="s">
        <v>12</v>
      </c>
      <c r="J5" s="65">
        <v>7</v>
      </c>
      <c r="K5" s="66">
        <v>14</v>
      </c>
      <c r="L5" s="67">
        <v>21</v>
      </c>
      <c r="M5" s="66" t="s">
        <v>22</v>
      </c>
      <c r="N5" s="67" t="s">
        <v>31</v>
      </c>
      <c r="O5" s="70"/>
      <c r="P5" s="66" t="s">
        <v>4</v>
      </c>
      <c r="Q5" s="66" t="s">
        <v>24</v>
      </c>
      <c r="R5" s="66" t="s">
        <v>4</v>
      </c>
      <c r="S5" s="66" t="s">
        <v>24</v>
      </c>
      <c r="T5" s="66" t="s">
        <v>4</v>
      </c>
      <c r="U5" s="67" t="s">
        <v>24</v>
      </c>
      <c r="V5" s="66">
        <v>7</v>
      </c>
      <c r="W5" s="66">
        <v>14</v>
      </c>
      <c r="X5" s="67">
        <v>21</v>
      </c>
      <c r="Y5" s="66">
        <v>7</v>
      </c>
      <c r="Z5" s="66">
        <v>14</v>
      </c>
      <c r="AA5" s="67">
        <v>21</v>
      </c>
      <c r="AB5" s="66">
        <v>7</v>
      </c>
      <c r="AC5" s="66">
        <v>14</v>
      </c>
      <c r="AD5" s="67">
        <v>21</v>
      </c>
    </row>
    <row r="6" spans="1:30" ht="15.4" customHeight="1" x14ac:dyDescent="0.2">
      <c r="A6" s="148">
        <v>1</v>
      </c>
      <c r="B6" s="147">
        <v>6.6</v>
      </c>
      <c r="C6" s="167">
        <v>-1.2</v>
      </c>
      <c r="D6" s="167">
        <v>-3.7</v>
      </c>
      <c r="E6" s="147">
        <v>0.5</v>
      </c>
      <c r="F6" s="167">
        <v>4</v>
      </c>
      <c r="G6" s="147">
        <v>6.4</v>
      </c>
      <c r="H6" s="75">
        <f t="shared" ref="H6:H36" si="0">(E6+F6+G6+G6)/4</f>
        <v>4.3250000000000002</v>
      </c>
      <c r="I6" s="152">
        <v>0.6</v>
      </c>
      <c r="J6" s="153">
        <v>86</v>
      </c>
      <c r="K6" s="154">
        <v>85</v>
      </c>
      <c r="L6" s="155">
        <v>72</v>
      </c>
      <c r="M6" s="173"/>
      <c r="N6" s="200">
        <v>4</v>
      </c>
      <c r="O6" s="86">
        <v>1</v>
      </c>
      <c r="P6" s="156">
        <v>20</v>
      </c>
      <c r="Q6" s="156">
        <v>4</v>
      </c>
      <c r="R6" s="156">
        <v>20</v>
      </c>
      <c r="S6" s="156">
        <v>9</v>
      </c>
      <c r="T6" s="156">
        <v>20</v>
      </c>
      <c r="U6" s="157">
        <v>9</v>
      </c>
      <c r="V6" s="156">
        <v>8</v>
      </c>
      <c r="W6" s="156">
        <v>10</v>
      </c>
      <c r="X6" s="157">
        <v>10</v>
      </c>
      <c r="Y6" s="156">
        <v>2</v>
      </c>
      <c r="Z6" s="156">
        <v>2</v>
      </c>
      <c r="AA6" s="157">
        <v>2</v>
      </c>
      <c r="AB6" s="156">
        <v>7</v>
      </c>
      <c r="AC6" s="156">
        <v>6</v>
      </c>
      <c r="AD6" s="157">
        <v>6</v>
      </c>
    </row>
    <row r="7" spans="1:30" ht="15.4" customHeight="1" x14ac:dyDescent="0.2">
      <c r="A7" s="148">
        <v>2</v>
      </c>
      <c r="B7" s="147">
        <v>7</v>
      </c>
      <c r="C7" s="167">
        <v>1.5</v>
      </c>
      <c r="D7" s="167">
        <v>4</v>
      </c>
      <c r="E7" s="147">
        <v>6.2</v>
      </c>
      <c r="F7" s="167">
        <v>6</v>
      </c>
      <c r="G7" s="147">
        <v>2.2999999999999998</v>
      </c>
      <c r="H7" s="96">
        <f t="shared" si="0"/>
        <v>4.2</v>
      </c>
      <c r="I7" s="152"/>
      <c r="J7" s="153">
        <v>77</v>
      </c>
      <c r="K7" s="154">
        <v>71</v>
      </c>
      <c r="L7" s="155">
        <v>88</v>
      </c>
      <c r="M7" s="173"/>
      <c r="N7" s="200"/>
      <c r="O7" s="86">
        <v>2</v>
      </c>
      <c r="P7" s="156">
        <v>20</v>
      </c>
      <c r="Q7" s="156">
        <v>9</v>
      </c>
      <c r="R7" s="156">
        <v>20</v>
      </c>
      <c r="S7" s="156">
        <v>7</v>
      </c>
      <c r="T7" s="156">
        <v>22</v>
      </c>
      <c r="U7" s="157">
        <v>4</v>
      </c>
      <c r="V7" s="156">
        <v>6</v>
      </c>
      <c r="W7" s="156">
        <v>8</v>
      </c>
      <c r="X7" s="157">
        <v>10</v>
      </c>
      <c r="Y7" s="156">
        <v>1</v>
      </c>
      <c r="Z7" s="156">
        <v>2</v>
      </c>
      <c r="AA7" s="157">
        <v>2</v>
      </c>
      <c r="AB7" s="156">
        <v>1</v>
      </c>
      <c r="AC7" s="156">
        <v>1</v>
      </c>
      <c r="AD7" s="157">
        <v>1</v>
      </c>
    </row>
    <row r="8" spans="1:30" ht="15.4" customHeight="1" x14ac:dyDescent="0.2">
      <c r="A8" s="148">
        <v>3</v>
      </c>
      <c r="B8" s="147">
        <v>3.5</v>
      </c>
      <c r="C8" s="167">
        <v>-5.0999999999999996</v>
      </c>
      <c r="D8" s="167">
        <v>-7.7</v>
      </c>
      <c r="E8" s="147">
        <v>-3.9</v>
      </c>
      <c r="F8" s="167">
        <v>0.7</v>
      </c>
      <c r="G8" s="147">
        <v>-1.6</v>
      </c>
      <c r="H8" s="96">
        <f t="shared" si="0"/>
        <v>-1.6</v>
      </c>
      <c r="I8" s="152"/>
      <c r="J8" s="153">
        <v>75</v>
      </c>
      <c r="K8" s="154">
        <v>59</v>
      </c>
      <c r="L8" s="155">
        <v>63</v>
      </c>
      <c r="M8" s="173"/>
      <c r="N8" s="200"/>
      <c r="O8" s="86">
        <v>3</v>
      </c>
      <c r="P8" s="156">
        <v>0</v>
      </c>
      <c r="Q8" s="156">
        <v>0</v>
      </c>
      <c r="R8" s="156">
        <v>20</v>
      </c>
      <c r="S8" s="156">
        <v>4</v>
      </c>
      <c r="T8" s="156">
        <v>20</v>
      </c>
      <c r="U8" s="157">
        <v>4</v>
      </c>
      <c r="V8" s="156">
        <v>1</v>
      </c>
      <c r="W8" s="156">
        <v>0</v>
      </c>
      <c r="X8" s="157">
        <v>0</v>
      </c>
      <c r="Y8" s="156">
        <v>0</v>
      </c>
      <c r="Z8" s="156">
        <v>0</v>
      </c>
      <c r="AA8" s="157">
        <v>0</v>
      </c>
      <c r="AB8" s="156">
        <v>3</v>
      </c>
      <c r="AC8" s="156">
        <v>1</v>
      </c>
      <c r="AD8" s="157">
        <v>3</v>
      </c>
    </row>
    <row r="9" spans="1:30" ht="15.4" customHeight="1" x14ac:dyDescent="0.2">
      <c r="A9" s="148">
        <v>4</v>
      </c>
      <c r="B9" s="147">
        <v>2.2000000000000002</v>
      </c>
      <c r="C9" s="167">
        <v>-3.4</v>
      </c>
      <c r="D9" s="167">
        <v>-6.7</v>
      </c>
      <c r="E9" s="147">
        <v>-0.3</v>
      </c>
      <c r="F9" s="167">
        <v>2.1</v>
      </c>
      <c r="G9" s="147">
        <v>1.9</v>
      </c>
      <c r="H9" s="96">
        <f t="shared" si="0"/>
        <v>1.4</v>
      </c>
      <c r="I9" s="152">
        <v>1.2</v>
      </c>
      <c r="J9" s="153">
        <v>63</v>
      </c>
      <c r="K9" s="154">
        <v>51</v>
      </c>
      <c r="L9" s="155">
        <v>36</v>
      </c>
      <c r="M9" s="173">
        <v>1</v>
      </c>
      <c r="N9" s="200"/>
      <c r="O9" s="86">
        <v>4</v>
      </c>
      <c r="P9" s="156">
        <v>18</v>
      </c>
      <c r="Q9" s="156">
        <v>12</v>
      </c>
      <c r="R9" s="156">
        <v>18</v>
      </c>
      <c r="S9" s="156">
        <v>9</v>
      </c>
      <c r="T9" s="156">
        <v>18</v>
      </c>
      <c r="U9" s="157">
        <v>9</v>
      </c>
      <c r="V9" s="156">
        <v>3</v>
      </c>
      <c r="W9" s="156">
        <v>10</v>
      </c>
      <c r="X9" s="157">
        <v>10</v>
      </c>
      <c r="Y9" s="156">
        <v>1</v>
      </c>
      <c r="Z9" s="156">
        <v>2</v>
      </c>
      <c r="AA9" s="157">
        <v>2</v>
      </c>
      <c r="AB9" s="156">
        <v>3</v>
      </c>
      <c r="AC9" s="156">
        <v>0</v>
      </c>
      <c r="AD9" s="157">
        <v>0</v>
      </c>
    </row>
    <row r="10" spans="1:30" ht="15.4" customHeight="1" thickBot="1" x14ac:dyDescent="0.25">
      <c r="A10" s="149">
        <v>5</v>
      </c>
      <c r="B10" s="159">
        <v>2</v>
      </c>
      <c r="C10" s="160">
        <v>0.3</v>
      </c>
      <c r="D10" s="160">
        <v>-0.3</v>
      </c>
      <c r="E10" s="159">
        <v>0.6</v>
      </c>
      <c r="F10" s="160">
        <v>0.9</v>
      </c>
      <c r="G10" s="159">
        <v>0.3</v>
      </c>
      <c r="H10" s="96">
        <f t="shared" si="0"/>
        <v>0.52500000000000002</v>
      </c>
      <c r="I10" s="161">
        <v>4.2</v>
      </c>
      <c r="J10" s="162">
        <v>86</v>
      </c>
      <c r="K10" s="163">
        <v>89</v>
      </c>
      <c r="L10" s="164">
        <v>94</v>
      </c>
      <c r="M10" s="62">
        <v>3</v>
      </c>
      <c r="N10" s="132">
        <v>1</v>
      </c>
      <c r="O10" s="70">
        <v>5</v>
      </c>
      <c r="P10" s="165">
        <v>18</v>
      </c>
      <c r="Q10" s="165">
        <v>4</v>
      </c>
      <c r="R10" s="165">
        <v>18</v>
      </c>
      <c r="S10" s="165">
        <v>4</v>
      </c>
      <c r="T10" s="165">
        <v>20</v>
      </c>
      <c r="U10" s="166">
        <v>1</v>
      </c>
      <c r="V10" s="165">
        <v>10</v>
      </c>
      <c r="W10" s="165">
        <v>10</v>
      </c>
      <c r="X10" s="166">
        <v>10</v>
      </c>
      <c r="Y10" s="165">
        <v>7</v>
      </c>
      <c r="Z10" s="165">
        <v>7</v>
      </c>
      <c r="AA10" s="166">
        <v>2</v>
      </c>
      <c r="AB10" s="165">
        <v>7</v>
      </c>
      <c r="AC10" s="165">
        <v>6</v>
      </c>
      <c r="AD10" s="166">
        <v>5</v>
      </c>
    </row>
    <row r="11" spans="1:30" ht="15.4" customHeight="1" x14ac:dyDescent="0.2">
      <c r="A11" s="148">
        <v>6</v>
      </c>
      <c r="B11" s="147">
        <v>0.6</v>
      </c>
      <c r="C11" s="167">
        <v>-1.4</v>
      </c>
      <c r="D11" s="167">
        <v>0</v>
      </c>
      <c r="E11" s="147">
        <v>-0.2</v>
      </c>
      <c r="F11" s="167">
        <v>-0.9</v>
      </c>
      <c r="G11" s="147">
        <v>-1.4</v>
      </c>
      <c r="H11" s="113">
        <f t="shared" si="0"/>
        <v>-0.97499999999999998</v>
      </c>
      <c r="I11" s="152">
        <v>1.4</v>
      </c>
      <c r="J11" s="153">
        <v>92</v>
      </c>
      <c r="K11" s="154">
        <v>87</v>
      </c>
      <c r="L11" s="155">
        <v>86</v>
      </c>
      <c r="M11" s="173">
        <v>2</v>
      </c>
      <c r="N11" s="200">
        <v>5</v>
      </c>
      <c r="O11" s="86">
        <v>6</v>
      </c>
      <c r="P11" s="156">
        <v>34</v>
      </c>
      <c r="Q11" s="156">
        <v>1</v>
      </c>
      <c r="R11" s="156">
        <v>36</v>
      </c>
      <c r="S11" s="156">
        <v>4</v>
      </c>
      <c r="T11" s="156">
        <v>36</v>
      </c>
      <c r="U11" s="157">
        <v>2</v>
      </c>
      <c r="V11" s="156">
        <v>10</v>
      </c>
      <c r="W11" s="156">
        <v>10</v>
      </c>
      <c r="X11" s="157">
        <v>10</v>
      </c>
      <c r="Y11" s="156">
        <v>7</v>
      </c>
      <c r="Z11" s="156">
        <v>2</v>
      </c>
      <c r="AA11" s="157">
        <v>2</v>
      </c>
      <c r="AB11" s="156">
        <v>7</v>
      </c>
      <c r="AC11" s="156">
        <v>7</v>
      </c>
      <c r="AD11" s="157">
        <v>9</v>
      </c>
    </row>
    <row r="12" spans="1:30" ht="15.4" customHeight="1" x14ac:dyDescent="0.2">
      <c r="A12" s="148">
        <v>7</v>
      </c>
      <c r="B12" s="147">
        <v>0.2</v>
      </c>
      <c r="C12" s="167">
        <v>-2.6</v>
      </c>
      <c r="D12" s="167">
        <v>-2.2000000000000002</v>
      </c>
      <c r="E12" s="147">
        <v>-2.5</v>
      </c>
      <c r="F12" s="167">
        <v>-1.8</v>
      </c>
      <c r="G12" s="147">
        <v>-1.6</v>
      </c>
      <c r="H12" s="96">
        <f t="shared" si="0"/>
        <v>-1.875</v>
      </c>
      <c r="I12" s="152"/>
      <c r="J12" s="153">
        <v>90</v>
      </c>
      <c r="K12" s="154">
        <v>93</v>
      </c>
      <c r="L12" s="155">
        <v>93</v>
      </c>
      <c r="M12" s="173"/>
      <c r="N12" s="200">
        <v>5</v>
      </c>
      <c r="O12" s="86">
        <v>7</v>
      </c>
      <c r="P12" s="156">
        <v>36</v>
      </c>
      <c r="Q12" s="156">
        <v>2</v>
      </c>
      <c r="R12" s="156">
        <v>36</v>
      </c>
      <c r="S12" s="156">
        <v>4</v>
      </c>
      <c r="T12" s="156">
        <v>36</v>
      </c>
      <c r="U12" s="157">
        <v>2</v>
      </c>
      <c r="V12" s="156">
        <v>10</v>
      </c>
      <c r="W12" s="156">
        <v>10</v>
      </c>
      <c r="X12" s="157">
        <v>10</v>
      </c>
      <c r="Y12" s="156">
        <v>4</v>
      </c>
      <c r="Z12" s="156">
        <v>4</v>
      </c>
      <c r="AA12" s="157">
        <v>4</v>
      </c>
      <c r="AB12" s="156">
        <v>9</v>
      </c>
      <c r="AC12" s="156">
        <v>7</v>
      </c>
      <c r="AD12" s="157">
        <v>9</v>
      </c>
    </row>
    <row r="13" spans="1:30" ht="15.4" customHeight="1" x14ac:dyDescent="0.2">
      <c r="A13" s="148">
        <v>8</v>
      </c>
      <c r="B13" s="147">
        <v>-1.2</v>
      </c>
      <c r="C13" s="167">
        <v>-7.2</v>
      </c>
      <c r="D13" s="167">
        <v>-3.1</v>
      </c>
      <c r="E13" s="147">
        <v>-3.5</v>
      </c>
      <c r="F13" s="167">
        <v>-3.8</v>
      </c>
      <c r="G13" s="147">
        <v>-4.5</v>
      </c>
      <c r="H13" s="96">
        <f t="shared" si="0"/>
        <v>-4.0750000000000002</v>
      </c>
      <c r="I13" s="152"/>
      <c r="J13" s="153">
        <v>90</v>
      </c>
      <c r="K13" s="154">
        <v>92</v>
      </c>
      <c r="L13" s="155">
        <v>92</v>
      </c>
      <c r="M13" s="173"/>
      <c r="N13" s="200">
        <v>4</v>
      </c>
      <c r="O13" s="86">
        <v>8</v>
      </c>
      <c r="P13" s="156">
        <v>2</v>
      </c>
      <c r="Q13" s="156">
        <v>2</v>
      </c>
      <c r="R13" s="156">
        <v>0</v>
      </c>
      <c r="S13" s="156">
        <v>0</v>
      </c>
      <c r="T13" s="156">
        <v>0</v>
      </c>
      <c r="U13" s="157">
        <v>0</v>
      </c>
      <c r="V13" s="156">
        <v>10</v>
      </c>
      <c r="W13" s="156">
        <v>10</v>
      </c>
      <c r="X13" s="157">
        <v>10</v>
      </c>
      <c r="Y13" s="156">
        <v>2</v>
      </c>
      <c r="Z13" s="156">
        <v>4</v>
      </c>
      <c r="AA13" s="157">
        <v>4</v>
      </c>
      <c r="AB13" s="156">
        <v>9</v>
      </c>
      <c r="AC13" s="156">
        <v>9</v>
      </c>
      <c r="AD13" s="157">
        <v>9</v>
      </c>
    </row>
    <row r="14" spans="1:30" ht="15.4" customHeight="1" x14ac:dyDescent="0.2">
      <c r="A14" s="148">
        <v>9</v>
      </c>
      <c r="B14" s="147">
        <v>-0.9</v>
      </c>
      <c r="C14" s="167">
        <v>-4.4000000000000004</v>
      </c>
      <c r="D14" s="167">
        <v>-4</v>
      </c>
      <c r="E14" s="147">
        <v>-2.9</v>
      </c>
      <c r="F14" s="167">
        <v>-1</v>
      </c>
      <c r="G14" s="147">
        <v>-1.7</v>
      </c>
      <c r="H14" s="96">
        <f t="shared" si="0"/>
        <v>-1.825</v>
      </c>
      <c r="I14" s="152">
        <v>6.1</v>
      </c>
      <c r="J14" s="153">
        <v>92</v>
      </c>
      <c r="K14" s="154">
        <v>90</v>
      </c>
      <c r="L14" s="155">
        <v>93</v>
      </c>
      <c r="M14" s="173">
        <v>6</v>
      </c>
      <c r="N14" s="200">
        <v>3</v>
      </c>
      <c r="O14" s="86">
        <v>9</v>
      </c>
      <c r="P14" s="156">
        <v>0</v>
      </c>
      <c r="Q14" s="156">
        <v>0</v>
      </c>
      <c r="R14" s="156">
        <v>0</v>
      </c>
      <c r="S14" s="156">
        <v>0</v>
      </c>
      <c r="T14" s="156">
        <v>0</v>
      </c>
      <c r="U14" s="157">
        <v>0</v>
      </c>
      <c r="V14" s="156">
        <v>10</v>
      </c>
      <c r="W14" s="156">
        <v>10</v>
      </c>
      <c r="X14" s="157">
        <v>10</v>
      </c>
      <c r="Y14" s="156">
        <v>4</v>
      </c>
      <c r="Z14" s="156">
        <v>4</v>
      </c>
      <c r="AA14" s="157">
        <v>7</v>
      </c>
      <c r="AB14" s="156">
        <v>9</v>
      </c>
      <c r="AC14" s="156">
        <v>9</v>
      </c>
      <c r="AD14" s="157">
        <v>9</v>
      </c>
    </row>
    <row r="15" spans="1:30" ht="15.4" customHeight="1" thickBot="1" x14ac:dyDescent="0.25">
      <c r="A15" s="149">
        <v>10</v>
      </c>
      <c r="B15" s="159">
        <v>1.3</v>
      </c>
      <c r="C15" s="160">
        <v>-3.7</v>
      </c>
      <c r="D15" s="160">
        <v>-3.5</v>
      </c>
      <c r="E15" s="159">
        <v>-0.7</v>
      </c>
      <c r="F15" s="160">
        <v>1</v>
      </c>
      <c r="G15" s="159">
        <v>-2.6</v>
      </c>
      <c r="H15" s="117">
        <f t="shared" si="0"/>
        <v>-1.2250000000000001</v>
      </c>
      <c r="I15" s="161"/>
      <c r="J15" s="162">
        <v>87</v>
      </c>
      <c r="K15" s="163">
        <v>76</v>
      </c>
      <c r="L15" s="164">
        <v>81</v>
      </c>
      <c r="M15" s="62"/>
      <c r="N15" s="132">
        <v>8</v>
      </c>
      <c r="O15" s="70">
        <v>10</v>
      </c>
      <c r="P15" s="165">
        <v>0</v>
      </c>
      <c r="Q15" s="165">
        <v>0</v>
      </c>
      <c r="R15" s="165">
        <v>18</v>
      </c>
      <c r="S15" s="165">
        <v>2</v>
      </c>
      <c r="T15" s="165">
        <v>0</v>
      </c>
      <c r="U15" s="166">
        <v>0</v>
      </c>
      <c r="V15" s="165">
        <v>9</v>
      </c>
      <c r="W15" s="165">
        <v>8</v>
      </c>
      <c r="X15" s="166">
        <v>0</v>
      </c>
      <c r="Y15" s="165">
        <v>2</v>
      </c>
      <c r="Z15" s="165">
        <v>2</v>
      </c>
      <c r="AA15" s="166">
        <v>0</v>
      </c>
      <c r="AB15" s="165">
        <v>9</v>
      </c>
      <c r="AC15" s="165">
        <v>9</v>
      </c>
      <c r="AD15" s="166">
        <v>9</v>
      </c>
    </row>
    <row r="16" spans="1:30" ht="15.4" customHeight="1" x14ac:dyDescent="0.2">
      <c r="A16" s="148">
        <v>11</v>
      </c>
      <c r="B16" s="147">
        <v>0.5</v>
      </c>
      <c r="C16" s="167">
        <v>-3.2</v>
      </c>
      <c r="D16" s="167">
        <v>-5.5</v>
      </c>
      <c r="E16" s="147">
        <v>-0.2</v>
      </c>
      <c r="F16" s="167">
        <v>-0.1</v>
      </c>
      <c r="G16" s="147">
        <v>-0.6</v>
      </c>
      <c r="H16" s="96">
        <f t="shared" si="0"/>
        <v>-0.375</v>
      </c>
      <c r="I16" s="152"/>
      <c r="J16" s="153">
        <v>82</v>
      </c>
      <c r="K16" s="154">
        <v>76</v>
      </c>
      <c r="L16" s="155">
        <v>76</v>
      </c>
      <c r="M16" s="173"/>
      <c r="N16" s="200">
        <v>7</v>
      </c>
      <c r="O16" s="86">
        <v>11</v>
      </c>
      <c r="P16" s="156">
        <v>0</v>
      </c>
      <c r="Q16" s="156">
        <v>0</v>
      </c>
      <c r="R16" s="156">
        <v>48</v>
      </c>
      <c r="S16" s="156">
        <v>1</v>
      </c>
      <c r="T16" s="156">
        <v>2</v>
      </c>
      <c r="U16" s="157">
        <v>2</v>
      </c>
      <c r="V16" s="156">
        <v>10</v>
      </c>
      <c r="W16" s="156">
        <v>10</v>
      </c>
      <c r="X16" s="157">
        <v>10</v>
      </c>
      <c r="Y16" s="156">
        <v>2</v>
      </c>
      <c r="Z16" s="156">
        <v>2</v>
      </c>
      <c r="AA16" s="157">
        <v>2</v>
      </c>
      <c r="AB16" s="156">
        <v>9</v>
      </c>
      <c r="AC16" s="156">
        <v>7</v>
      </c>
      <c r="AD16" s="157">
        <v>9</v>
      </c>
    </row>
    <row r="17" spans="1:30" ht="15.4" customHeight="1" x14ac:dyDescent="0.2">
      <c r="A17" s="148">
        <v>12</v>
      </c>
      <c r="B17" s="147">
        <v>-0.3</v>
      </c>
      <c r="C17" s="167">
        <v>-8.6</v>
      </c>
      <c r="D17" s="167">
        <v>-1.4</v>
      </c>
      <c r="E17" s="147">
        <v>-0.6</v>
      </c>
      <c r="F17" s="167">
        <v>-0.5</v>
      </c>
      <c r="G17" s="147">
        <v>-7.9</v>
      </c>
      <c r="H17" s="96">
        <f t="shared" si="0"/>
        <v>-4.2249999999999996</v>
      </c>
      <c r="I17" s="152"/>
      <c r="J17" s="153">
        <v>77</v>
      </c>
      <c r="K17" s="154">
        <v>76</v>
      </c>
      <c r="L17" s="155">
        <v>90</v>
      </c>
      <c r="M17" s="173"/>
      <c r="N17" s="200">
        <v>5</v>
      </c>
      <c r="O17" s="86">
        <v>12</v>
      </c>
      <c r="P17" s="156">
        <v>0</v>
      </c>
      <c r="Q17" s="156">
        <v>0</v>
      </c>
      <c r="R17" s="156">
        <v>0</v>
      </c>
      <c r="S17" s="156">
        <v>0</v>
      </c>
      <c r="T17" s="156">
        <v>0</v>
      </c>
      <c r="U17" s="157">
        <v>0</v>
      </c>
      <c r="V17" s="156">
        <v>10</v>
      </c>
      <c r="W17" s="156">
        <v>4</v>
      </c>
      <c r="X17" s="157">
        <v>1</v>
      </c>
      <c r="Y17" s="156">
        <v>2</v>
      </c>
      <c r="Z17" s="156">
        <v>1</v>
      </c>
      <c r="AA17" s="157">
        <v>0</v>
      </c>
      <c r="AB17" s="156">
        <v>9</v>
      </c>
      <c r="AC17" s="156">
        <v>9</v>
      </c>
      <c r="AD17" s="157">
        <v>9</v>
      </c>
    </row>
    <row r="18" spans="1:30" ht="15.4" customHeight="1" x14ac:dyDescent="0.2">
      <c r="A18" s="148">
        <v>13</v>
      </c>
      <c r="B18" s="147">
        <v>1.2</v>
      </c>
      <c r="C18" s="167">
        <v>-9.1</v>
      </c>
      <c r="D18" s="167">
        <v>-11.6</v>
      </c>
      <c r="E18" s="147">
        <v>-4.5</v>
      </c>
      <c r="F18" s="167">
        <v>1.2</v>
      </c>
      <c r="G18" s="147">
        <v>0.4</v>
      </c>
      <c r="H18" s="96">
        <f t="shared" si="0"/>
        <v>-0.625</v>
      </c>
      <c r="I18" s="152">
        <v>0.7</v>
      </c>
      <c r="J18" s="153">
        <v>90</v>
      </c>
      <c r="K18" s="154">
        <v>87</v>
      </c>
      <c r="L18" s="155">
        <v>94</v>
      </c>
      <c r="M18" s="173"/>
      <c r="N18" s="200">
        <v>5</v>
      </c>
      <c r="O18" s="86">
        <v>13</v>
      </c>
      <c r="P18" s="156">
        <v>0</v>
      </c>
      <c r="Q18" s="156">
        <v>0</v>
      </c>
      <c r="R18" s="156">
        <v>0</v>
      </c>
      <c r="S18" s="156">
        <v>0</v>
      </c>
      <c r="T18" s="156">
        <v>0</v>
      </c>
      <c r="U18" s="157">
        <v>0</v>
      </c>
      <c r="V18" s="156">
        <v>10</v>
      </c>
      <c r="W18" s="156">
        <v>10</v>
      </c>
      <c r="X18" s="157">
        <v>10</v>
      </c>
      <c r="Y18" s="156">
        <v>2</v>
      </c>
      <c r="Z18" s="156">
        <v>7</v>
      </c>
      <c r="AA18" s="157">
        <v>7</v>
      </c>
      <c r="AB18" s="156">
        <v>9</v>
      </c>
      <c r="AC18" s="156">
        <v>7</v>
      </c>
      <c r="AD18" s="157">
        <v>7</v>
      </c>
    </row>
    <row r="19" spans="1:30" ht="15.4" customHeight="1" x14ac:dyDescent="0.2">
      <c r="A19" s="148">
        <v>14</v>
      </c>
      <c r="B19" s="147">
        <v>3</v>
      </c>
      <c r="C19" s="167">
        <v>0.3</v>
      </c>
      <c r="D19" s="167">
        <v>0.1</v>
      </c>
      <c r="E19" s="147">
        <v>0.5</v>
      </c>
      <c r="F19" s="167">
        <v>2.7</v>
      </c>
      <c r="G19" s="147">
        <v>2.2999999999999998</v>
      </c>
      <c r="H19" s="96">
        <f t="shared" si="0"/>
        <v>1.95</v>
      </c>
      <c r="I19" s="152">
        <v>0.9</v>
      </c>
      <c r="J19" s="153">
        <v>95</v>
      </c>
      <c r="K19" s="154">
        <v>93</v>
      </c>
      <c r="L19" s="155">
        <v>95</v>
      </c>
      <c r="M19" s="173"/>
      <c r="N19" s="200">
        <v>3</v>
      </c>
      <c r="O19" s="86">
        <v>14</v>
      </c>
      <c r="P19" s="156">
        <v>0</v>
      </c>
      <c r="Q19" s="156">
        <v>0</v>
      </c>
      <c r="R19" s="156">
        <v>0</v>
      </c>
      <c r="S19" s="156">
        <v>0</v>
      </c>
      <c r="T19" s="156">
        <v>0</v>
      </c>
      <c r="U19" s="157">
        <v>0</v>
      </c>
      <c r="V19" s="156">
        <v>10</v>
      </c>
      <c r="W19" s="156">
        <v>10</v>
      </c>
      <c r="X19" s="157">
        <v>10</v>
      </c>
      <c r="Y19" s="156">
        <v>4</v>
      </c>
      <c r="Z19" s="156">
        <v>6</v>
      </c>
      <c r="AA19" s="157">
        <v>6</v>
      </c>
      <c r="AB19" s="156">
        <v>7</v>
      </c>
      <c r="AC19" s="156">
        <v>5</v>
      </c>
      <c r="AD19" s="157">
        <v>5</v>
      </c>
    </row>
    <row r="20" spans="1:30" ht="15.4" customHeight="1" thickBot="1" x14ac:dyDescent="0.25">
      <c r="A20" s="149">
        <v>15</v>
      </c>
      <c r="B20" s="159">
        <v>4.5999999999999996</v>
      </c>
      <c r="C20" s="160">
        <v>1.5</v>
      </c>
      <c r="D20" s="160">
        <v>1.1000000000000001</v>
      </c>
      <c r="E20" s="159">
        <v>1.9</v>
      </c>
      <c r="F20" s="160">
        <v>4.5</v>
      </c>
      <c r="G20" s="159">
        <v>3.6</v>
      </c>
      <c r="H20" s="96">
        <f t="shared" si="0"/>
        <v>3.4</v>
      </c>
      <c r="I20" s="161">
        <v>0.3</v>
      </c>
      <c r="J20" s="162">
        <v>95</v>
      </c>
      <c r="K20" s="163">
        <v>93</v>
      </c>
      <c r="L20" s="164">
        <v>92</v>
      </c>
      <c r="M20" s="62"/>
      <c r="N20" s="132"/>
      <c r="O20" s="70">
        <v>15</v>
      </c>
      <c r="P20" s="165">
        <v>0</v>
      </c>
      <c r="Q20" s="165">
        <v>0</v>
      </c>
      <c r="R20" s="165">
        <v>0</v>
      </c>
      <c r="S20" s="165">
        <v>0</v>
      </c>
      <c r="T20" s="165">
        <v>0</v>
      </c>
      <c r="U20" s="166">
        <v>0</v>
      </c>
      <c r="V20" s="165">
        <v>10</v>
      </c>
      <c r="W20" s="165">
        <v>10</v>
      </c>
      <c r="X20" s="166">
        <v>10</v>
      </c>
      <c r="Y20" s="165">
        <v>4</v>
      </c>
      <c r="Z20" s="165">
        <v>2</v>
      </c>
      <c r="AA20" s="166">
        <v>2</v>
      </c>
      <c r="AB20" s="165">
        <v>5</v>
      </c>
      <c r="AC20" s="165">
        <v>2</v>
      </c>
      <c r="AD20" s="166">
        <v>2</v>
      </c>
    </row>
    <row r="21" spans="1:30" ht="15.4" customHeight="1" x14ac:dyDescent="0.2">
      <c r="A21" s="148">
        <v>16</v>
      </c>
      <c r="B21" s="147">
        <v>5.8</v>
      </c>
      <c r="C21" s="167">
        <v>3</v>
      </c>
      <c r="D21" s="167">
        <v>2.2999999999999998</v>
      </c>
      <c r="E21" s="147">
        <v>3.6</v>
      </c>
      <c r="F21" s="167">
        <v>5.6</v>
      </c>
      <c r="G21" s="147">
        <v>5.6</v>
      </c>
      <c r="H21" s="113">
        <f t="shared" si="0"/>
        <v>5.0999999999999996</v>
      </c>
      <c r="I21" s="152">
        <v>1.5</v>
      </c>
      <c r="J21" s="153">
        <v>95</v>
      </c>
      <c r="K21" s="154">
        <v>89</v>
      </c>
      <c r="L21" s="155">
        <v>78</v>
      </c>
      <c r="M21" s="173"/>
      <c r="N21" s="200"/>
      <c r="O21" s="86">
        <v>16</v>
      </c>
      <c r="P21" s="156">
        <v>0</v>
      </c>
      <c r="Q21" s="156">
        <v>0</v>
      </c>
      <c r="R21" s="156">
        <v>20</v>
      </c>
      <c r="S21" s="156">
        <v>2</v>
      </c>
      <c r="T21" s="156">
        <v>36</v>
      </c>
      <c r="U21" s="157">
        <v>2</v>
      </c>
      <c r="V21" s="156">
        <v>10</v>
      </c>
      <c r="W21" s="156">
        <v>10</v>
      </c>
      <c r="X21" s="157">
        <v>10</v>
      </c>
      <c r="Y21" s="156">
        <v>2</v>
      </c>
      <c r="Z21" s="156">
        <v>2</v>
      </c>
      <c r="AA21" s="157">
        <v>2</v>
      </c>
      <c r="AB21" s="156">
        <v>2</v>
      </c>
      <c r="AC21" s="156">
        <v>2</v>
      </c>
      <c r="AD21" s="157">
        <v>2</v>
      </c>
    </row>
    <row r="22" spans="1:30" ht="15.4" customHeight="1" x14ac:dyDescent="0.2">
      <c r="A22" s="148">
        <v>17</v>
      </c>
      <c r="B22" s="147">
        <v>5.8</v>
      </c>
      <c r="C22" s="167">
        <v>1.5</v>
      </c>
      <c r="D22" s="167">
        <v>-1.5</v>
      </c>
      <c r="E22" s="147">
        <v>3.9</v>
      </c>
      <c r="F22" s="167">
        <v>4.2</v>
      </c>
      <c r="G22" s="147">
        <v>2.8</v>
      </c>
      <c r="H22" s="96">
        <f t="shared" si="0"/>
        <v>3.4249999999999998</v>
      </c>
      <c r="I22" s="152"/>
      <c r="J22" s="153">
        <v>79</v>
      </c>
      <c r="K22" s="154">
        <v>71</v>
      </c>
      <c r="L22" s="155">
        <v>78</v>
      </c>
      <c r="M22" s="173"/>
      <c r="N22" s="200"/>
      <c r="O22" s="86">
        <v>17</v>
      </c>
      <c r="P22" s="156">
        <v>36</v>
      </c>
      <c r="Q22" s="156">
        <v>4</v>
      </c>
      <c r="R22" s="156">
        <v>36</v>
      </c>
      <c r="S22" s="156">
        <v>4</v>
      </c>
      <c r="T22" s="156">
        <v>36</v>
      </c>
      <c r="U22" s="157">
        <v>7</v>
      </c>
      <c r="V22" s="156">
        <v>10</v>
      </c>
      <c r="W22" s="156">
        <v>10</v>
      </c>
      <c r="X22" s="157">
        <v>10</v>
      </c>
      <c r="Y22" s="156">
        <v>2</v>
      </c>
      <c r="Z22" s="156">
        <v>2</v>
      </c>
      <c r="AA22" s="157">
        <v>2</v>
      </c>
      <c r="AB22" s="156">
        <v>2</v>
      </c>
      <c r="AC22" s="156">
        <v>2</v>
      </c>
      <c r="AD22" s="157">
        <v>2</v>
      </c>
    </row>
    <row r="23" spans="1:30" ht="15.4" customHeight="1" x14ac:dyDescent="0.2">
      <c r="A23" s="148">
        <v>18</v>
      </c>
      <c r="B23" s="147">
        <v>2.9</v>
      </c>
      <c r="C23" s="167">
        <v>1.1000000000000001</v>
      </c>
      <c r="D23" s="167">
        <v>0.7</v>
      </c>
      <c r="E23" s="147">
        <v>1.4</v>
      </c>
      <c r="F23" s="167">
        <v>2.5</v>
      </c>
      <c r="G23" s="147">
        <v>2.5</v>
      </c>
      <c r="H23" s="96">
        <f t="shared" si="0"/>
        <v>2.2250000000000001</v>
      </c>
      <c r="I23" s="152">
        <v>0.1</v>
      </c>
      <c r="J23" s="153">
        <v>77</v>
      </c>
      <c r="K23" s="154">
        <v>74</v>
      </c>
      <c r="L23" s="155">
        <v>86</v>
      </c>
      <c r="M23" s="173"/>
      <c r="N23" s="200"/>
      <c r="O23" s="86">
        <v>18</v>
      </c>
      <c r="P23" s="156">
        <v>34</v>
      </c>
      <c r="Q23" s="156">
        <v>4</v>
      </c>
      <c r="R23" s="156">
        <v>20</v>
      </c>
      <c r="S23" s="156">
        <v>4</v>
      </c>
      <c r="T23" s="156">
        <v>20</v>
      </c>
      <c r="U23" s="157">
        <v>4</v>
      </c>
      <c r="V23" s="156">
        <v>10</v>
      </c>
      <c r="W23" s="156">
        <v>10</v>
      </c>
      <c r="X23" s="157">
        <v>10</v>
      </c>
      <c r="Y23" s="156">
        <v>2</v>
      </c>
      <c r="Z23" s="156">
        <v>2</v>
      </c>
      <c r="AA23" s="157">
        <v>2</v>
      </c>
      <c r="AB23" s="156">
        <v>2</v>
      </c>
      <c r="AC23" s="156">
        <v>2</v>
      </c>
      <c r="AD23" s="157">
        <v>2</v>
      </c>
    </row>
    <row r="24" spans="1:30" ht="15.4" customHeight="1" x14ac:dyDescent="0.2">
      <c r="A24" s="148">
        <v>19</v>
      </c>
      <c r="B24" s="147">
        <v>5.0999999999999996</v>
      </c>
      <c r="C24" s="167">
        <v>2.5</v>
      </c>
      <c r="D24" s="167">
        <v>2.4</v>
      </c>
      <c r="E24" s="147">
        <v>4.2</v>
      </c>
      <c r="F24" s="167">
        <v>4.8</v>
      </c>
      <c r="G24" s="147">
        <v>3.9</v>
      </c>
      <c r="H24" s="96">
        <f t="shared" si="0"/>
        <v>4.2</v>
      </c>
      <c r="I24" s="152">
        <v>3.8</v>
      </c>
      <c r="J24" s="153">
        <v>86</v>
      </c>
      <c r="K24" s="154">
        <v>81</v>
      </c>
      <c r="L24" s="155">
        <v>84</v>
      </c>
      <c r="M24" s="173"/>
      <c r="N24" s="200"/>
      <c r="O24" s="86">
        <v>19</v>
      </c>
      <c r="P24" s="156">
        <v>20</v>
      </c>
      <c r="Q24" s="156">
        <v>2</v>
      </c>
      <c r="R24" s="156">
        <v>20</v>
      </c>
      <c r="S24" s="156">
        <v>2</v>
      </c>
      <c r="T24" s="156">
        <v>22</v>
      </c>
      <c r="U24" s="157">
        <v>2</v>
      </c>
      <c r="V24" s="156">
        <v>10</v>
      </c>
      <c r="W24" s="156">
        <v>10</v>
      </c>
      <c r="X24" s="157">
        <v>10</v>
      </c>
      <c r="Y24" s="156">
        <v>2</v>
      </c>
      <c r="Z24" s="156">
        <v>2</v>
      </c>
      <c r="AA24" s="157">
        <v>2</v>
      </c>
      <c r="AB24" s="156">
        <v>2</v>
      </c>
      <c r="AC24" s="156">
        <v>2</v>
      </c>
      <c r="AD24" s="157">
        <v>2</v>
      </c>
    </row>
    <row r="25" spans="1:30" ht="15.4" customHeight="1" thickBot="1" x14ac:dyDescent="0.25">
      <c r="A25" s="149">
        <v>20</v>
      </c>
      <c r="B25" s="159">
        <v>3.9</v>
      </c>
      <c r="C25" s="160">
        <v>-1.1000000000000001</v>
      </c>
      <c r="D25" s="160">
        <v>-1.5</v>
      </c>
      <c r="E25" s="159">
        <v>0.1</v>
      </c>
      <c r="F25" s="160">
        <v>-0.1</v>
      </c>
      <c r="G25" s="159">
        <v>-0.8</v>
      </c>
      <c r="H25" s="117">
        <f t="shared" si="0"/>
        <v>-0.4</v>
      </c>
      <c r="I25" s="161">
        <v>1.3</v>
      </c>
      <c r="J25" s="162">
        <v>77</v>
      </c>
      <c r="K25" s="163">
        <v>88</v>
      </c>
      <c r="L25" s="164">
        <v>74</v>
      </c>
      <c r="M25" s="62">
        <v>1</v>
      </c>
      <c r="N25" s="132"/>
      <c r="O25" s="70">
        <v>20</v>
      </c>
      <c r="P25" s="165">
        <v>34</v>
      </c>
      <c r="Q25" s="165">
        <v>4</v>
      </c>
      <c r="R25" s="165">
        <v>34</v>
      </c>
      <c r="S25" s="165">
        <v>4</v>
      </c>
      <c r="T25" s="165">
        <v>34</v>
      </c>
      <c r="U25" s="166">
        <v>7</v>
      </c>
      <c r="V25" s="165">
        <v>10</v>
      </c>
      <c r="W25" s="165">
        <v>10</v>
      </c>
      <c r="X25" s="166">
        <v>10</v>
      </c>
      <c r="Y25" s="165">
        <v>2</v>
      </c>
      <c r="Z25" s="165">
        <v>7</v>
      </c>
      <c r="AA25" s="166">
        <v>2</v>
      </c>
      <c r="AB25" s="165">
        <v>5</v>
      </c>
      <c r="AC25" s="165">
        <v>5</v>
      </c>
      <c r="AD25" s="166">
        <v>7</v>
      </c>
    </row>
    <row r="26" spans="1:30" ht="15.4" customHeight="1" x14ac:dyDescent="0.2">
      <c r="A26" s="148">
        <v>21</v>
      </c>
      <c r="B26" s="147">
        <v>-0.8</v>
      </c>
      <c r="C26" s="167">
        <v>-4.0999999999999996</v>
      </c>
      <c r="D26" s="167">
        <v>-5.7</v>
      </c>
      <c r="E26" s="147">
        <v>-3.2</v>
      </c>
      <c r="F26" s="167">
        <v>-2</v>
      </c>
      <c r="G26" s="147">
        <v>-3.4</v>
      </c>
      <c r="H26" s="96">
        <f t="shared" si="0"/>
        <v>-3</v>
      </c>
      <c r="I26" s="152">
        <v>0.2</v>
      </c>
      <c r="J26" s="153">
        <v>84</v>
      </c>
      <c r="K26" s="154">
        <v>73</v>
      </c>
      <c r="L26" s="155">
        <v>85</v>
      </c>
      <c r="M26" s="173"/>
      <c r="N26" s="200">
        <v>1</v>
      </c>
      <c r="O26" s="86">
        <v>21</v>
      </c>
      <c r="P26" s="156">
        <v>34</v>
      </c>
      <c r="Q26" s="156">
        <v>1</v>
      </c>
      <c r="R26" s="156">
        <v>34</v>
      </c>
      <c r="S26" s="156">
        <v>2</v>
      </c>
      <c r="T26" s="156">
        <v>0</v>
      </c>
      <c r="U26" s="157">
        <v>0</v>
      </c>
      <c r="V26" s="156">
        <v>9</v>
      </c>
      <c r="W26" s="156">
        <v>10</v>
      </c>
      <c r="X26" s="157">
        <v>10</v>
      </c>
      <c r="Y26" s="156">
        <v>2</v>
      </c>
      <c r="Z26" s="156">
        <v>2</v>
      </c>
      <c r="AA26" s="157">
        <v>2</v>
      </c>
      <c r="AB26" s="156">
        <v>9</v>
      </c>
      <c r="AC26" s="156">
        <v>9</v>
      </c>
      <c r="AD26" s="157">
        <v>9</v>
      </c>
    </row>
    <row r="27" spans="1:30" ht="15.4" customHeight="1" x14ac:dyDescent="0.2">
      <c r="A27" s="148">
        <v>22</v>
      </c>
      <c r="B27" s="147">
        <v>-2.1</v>
      </c>
      <c r="C27" s="167">
        <v>-9.4</v>
      </c>
      <c r="D27" s="167">
        <v>-11.2</v>
      </c>
      <c r="E27" s="147">
        <v>-5.4</v>
      </c>
      <c r="F27" s="167">
        <v>-2.9</v>
      </c>
      <c r="G27" s="147">
        <v>-9</v>
      </c>
      <c r="H27" s="96">
        <f t="shared" si="0"/>
        <v>-6.5750000000000002</v>
      </c>
      <c r="I27" s="152"/>
      <c r="J27" s="153">
        <v>86</v>
      </c>
      <c r="K27" s="154">
        <v>66</v>
      </c>
      <c r="L27" s="155">
        <v>86</v>
      </c>
      <c r="M27" s="173"/>
      <c r="N27" s="200">
        <v>1</v>
      </c>
      <c r="O27" s="86">
        <v>22</v>
      </c>
      <c r="P27" s="156">
        <v>0</v>
      </c>
      <c r="Q27" s="156">
        <v>0</v>
      </c>
      <c r="R27" s="156">
        <v>0</v>
      </c>
      <c r="S27" s="156">
        <v>0</v>
      </c>
      <c r="T27" s="156">
        <v>0</v>
      </c>
      <c r="U27" s="157">
        <v>0</v>
      </c>
      <c r="V27" s="156">
        <v>10</v>
      </c>
      <c r="W27" s="156">
        <v>0</v>
      </c>
      <c r="X27" s="157">
        <v>0</v>
      </c>
      <c r="Y27" s="156">
        <v>2</v>
      </c>
      <c r="Z27" s="156">
        <v>0</v>
      </c>
      <c r="AA27" s="157">
        <v>0</v>
      </c>
      <c r="AB27" s="156">
        <v>9</v>
      </c>
      <c r="AC27" s="156">
        <v>9</v>
      </c>
      <c r="AD27" s="157">
        <v>9</v>
      </c>
    </row>
    <row r="28" spans="1:30" ht="15.4" customHeight="1" x14ac:dyDescent="0.2">
      <c r="A28" s="148">
        <v>23</v>
      </c>
      <c r="B28" s="147">
        <v>-0.8</v>
      </c>
      <c r="C28" s="167">
        <v>-9</v>
      </c>
      <c r="D28" s="167">
        <v>-9.6999999999999993</v>
      </c>
      <c r="E28" s="147">
        <v>-4.4000000000000004</v>
      </c>
      <c r="F28" s="167">
        <v>-1.2</v>
      </c>
      <c r="G28" s="147">
        <v>-1.5</v>
      </c>
      <c r="H28" s="96">
        <f t="shared" si="0"/>
        <v>-2.1500000000000004</v>
      </c>
      <c r="I28" s="152">
        <v>0.6</v>
      </c>
      <c r="J28" s="153">
        <v>73</v>
      </c>
      <c r="K28" s="154">
        <v>66</v>
      </c>
      <c r="L28" s="155">
        <v>65</v>
      </c>
      <c r="M28" s="173"/>
      <c r="N28" s="200">
        <v>1</v>
      </c>
      <c r="O28" s="86">
        <v>23</v>
      </c>
      <c r="P28" s="156">
        <v>20</v>
      </c>
      <c r="Q28" s="156">
        <v>9</v>
      </c>
      <c r="R28" s="156">
        <v>20</v>
      </c>
      <c r="S28" s="156">
        <v>12</v>
      </c>
      <c r="T28" s="156">
        <v>20</v>
      </c>
      <c r="U28" s="157">
        <v>12</v>
      </c>
      <c r="V28" s="156">
        <v>0</v>
      </c>
      <c r="W28" s="156">
        <v>6</v>
      </c>
      <c r="X28" s="157">
        <v>10</v>
      </c>
      <c r="Y28" s="156">
        <v>0</v>
      </c>
      <c r="Z28" s="156">
        <v>1</v>
      </c>
      <c r="AA28" s="157">
        <v>2</v>
      </c>
      <c r="AB28" s="156">
        <v>9</v>
      </c>
      <c r="AC28" s="156">
        <v>9</v>
      </c>
      <c r="AD28" s="157">
        <v>9</v>
      </c>
    </row>
    <row r="29" spans="1:30" ht="15.4" customHeight="1" x14ac:dyDescent="0.2">
      <c r="A29" s="148">
        <v>24</v>
      </c>
      <c r="B29" s="147">
        <v>7.2</v>
      </c>
      <c r="C29" s="167">
        <v>-2.2000000000000002</v>
      </c>
      <c r="D29" s="167">
        <v>-2.4</v>
      </c>
      <c r="E29" s="147">
        <v>2.5</v>
      </c>
      <c r="F29" s="167">
        <v>6.1</v>
      </c>
      <c r="G29" s="147">
        <v>6.5</v>
      </c>
      <c r="H29" s="96">
        <f t="shared" si="0"/>
        <v>5.4</v>
      </c>
      <c r="I29" s="152">
        <v>0.3</v>
      </c>
      <c r="J29" s="153">
        <v>87</v>
      </c>
      <c r="K29" s="154">
        <v>85</v>
      </c>
      <c r="L29" s="155">
        <v>75</v>
      </c>
      <c r="M29" s="173"/>
      <c r="N29" s="200"/>
      <c r="O29" s="86">
        <v>24</v>
      </c>
      <c r="P29" s="156">
        <v>20</v>
      </c>
      <c r="Q29" s="156">
        <v>4</v>
      </c>
      <c r="R29" s="156">
        <v>20</v>
      </c>
      <c r="S29" s="156">
        <v>7</v>
      </c>
      <c r="T29" s="156">
        <v>20</v>
      </c>
      <c r="U29" s="157">
        <v>7</v>
      </c>
      <c r="V29" s="156">
        <v>10</v>
      </c>
      <c r="W29" s="156">
        <v>10</v>
      </c>
      <c r="X29" s="157">
        <v>10</v>
      </c>
      <c r="Y29" s="156">
        <v>2</v>
      </c>
      <c r="Z29" s="156">
        <v>2</v>
      </c>
      <c r="AA29" s="157">
        <v>2</v>
      </c>
      <c r="AB29" s="156">
        <v>6</v>
      </c>
      <c r="AC29" s="156">
        <v>2</v>
      </c>
      <c r="AD29" s="157">
        <v>2</v>
      </c>
    </row>
    <row r="30" spans="1:30" ht="15.4" customHeight="1" thickBot="1" x14ac:dyDescent="0.25">
      <c r="A30" s="149">
        <v>25</v>
      </c>
      <c r="B30" s="159">
        <v>6.6</v>
      </c>
      <c r="C30" s="160">
        <v>-5.0999999999999996</v>
      </c>
      <c r="D30" s="160">
        <v>-0.9</v>
      </c>
      <c r="E30" s="159">
        <v>-0.6</v>
      </c>
      <c r="F30" s="160">
        <v>-4.2</v>
      </c>
      <c r="G30" s="159">
        <v>-5.0999999999999996</v>
      </c>
      <c r="H30" s="96">
        <f t="shared" si="0"/>
        <v>-3.7499999999999996</v>
      </c>
      <c r="I30" s="161">
        <v>1.1000000000000001</v>
      </c>
      <c r="J30" s="162">
        <v>86</v>
      </c>
      <c r="K30" s="163">
        <v>81</v>
      </c>
      <c r="L30" s="164">
        <v>81</v>
      </c>
      <c r="M30" s="62">
        <v>1</v>
      </c>
      <c r="N30" s="132"/>
      <c r="O30" s="70">
        <v>25</v>
      </c>
      <c r="P30" s="165">
        <v>36</v>
      </c>
      <c r="Q30" s="165">
        <v>7</v>
      </c>
      <c r="R30" s="165">
        <v>36</v>
      </c>
      <c r="S30" s="165">
        <v>4</v>
      </c>
      <c r="T30" s="165">
        <v>36</v>
      </c>
      <c r="U30" s="166">
        <v>4</v>
      </c>
      <c r="V30" s="165">
        <v>10</v>
      </c>
      <c r="W30" s="165">
        <v>10</v>
      </c>
      <c r="X30" s="166">
        <v>8</v>
      </c>
      <c r="Y30" s="165">
        <v>2</v>
      </c>
      <c r="Z30" s="165">
        <v>2</v>
      </c>
      <c r="AA30" s="166">
        <v>2</v>
      </c>
      <c r="AB30" s="165">
        <v>6</v>
      </c>
      <c r="AC30" s="165">
        <v>9</v>
      </c>
      <c r="AD30" s="166">
        <v>9</v>
      </c>
    </row>
    <row r="31" spans="1:30" ht="15.4" customHeight="1" x14ac:dyDescent="0.2">
      <c r="A31" s="148">
        <v>26</v>
      </c>
      <c r="B31" s="147">
        <v>-5.0999999999999996</v>
      </c>
      <c r="C31" s="167">
        <v>-12</v>
      </c>
      <c r="D31" s="167">
        <v>-11.6</v>
      </c>
      <c r="E31" s="147">
        <v>-9.6999999999999993</v>
      </c>
      <c r="F31" s="167">
        <v>-9</v>
      </c>
      <c r="G31" s="147">
        <v>-7.9</v>
      </c>
      <c r="H31" s="113">
        <f t="shared" si="0"/>
        <v>-8.625</v>
      </c>
      <c r="I31" s="152"/>
      <c r="J31" s="153">
        <v>87</v>
      </c>
      <c r="K31" s="154">
        <v>81</v>
      </c>
      <c r="L31" s="155">
        <v>84</v>
      </c>
      <c r="M31" s="173"/>
      <c r="N31" s="200">
        <v>1</v>
      </c>
      <c r="O31" s="86">
        <v>26</v>
      </c>
      <c r="P31" s="156">
        <v>36</v>
      </c>
      <c r="Q31" s="156">
        <v>4</v>
      </c>
      <c r="R31" s="156">
        <v>9</v>
      </c>
      <c r="S31" s="156">
        <v>2</v>
      </c>
      <c r="T31" s="156">
        <v>0</v>
      </c>
      <c r="U31" s="157">
        <v>0</v>
      </c>
      <c r="V31" s="156">
        <v>10</v>
      </c>
      <c r="W31" s="156">
        <v>0</v>
      </c>
      <c r="X31" s="157">
        <v>0</v>
      </c>
      <c r="Y31" s="156">
        <v>2</v>
      </c>
      <c r="Z31" s="156">
        <v>0</v>
      </c>
      <c r="AA31" s="157">
        <v>0</v>
      </c>
      <c r="AB31" s="156">
        <v>9</v>
      </c>
      <c r="AC31" s="156">
        <v>9</v>
      </c>
      <c r="AD31" s="157">
        <v>9</v>
      </c>
    </row>
    <row r="32" spans="1:30" ht="15.4" customHeight="1" x14ac:dyDescent="0.2">
      <c r="A32" s="148">
        <v>27</v>
      </c>
      <c r="B32" s="147">
        <v>-2.4</v>
      </c>
      <c r="C32" s="167">
        <v>-10.6</v>
      </c>
      <c r="D32" s="167">
        <v>-12.7</v>
      </c>
      <c r="E32" s="147">
        <v>-7.3</v>
      </c>
      <c r="F32" s="167">
        <v>-2.6</v>
      </c>
      <c r="G32" s="147">
        <v>-4.5</v>
      </c>
      <c r="H32" s="96">
        <f t="shared" si="0"/>
        <v>-4.7249999999999996</v>
      </c>
      <c r="I32" s="152"/>
      <c r="J32" s="153">
        <v>84</v>
      </c>
      <c r="K32" s="154">
        <v>78</v>
      </c>
      <c r="L32" s="155">
        <v>85</v>
      </c>
      <c r="M32" s="173"/>
      <c r="N32" s="200">
        <v>1</v>
      </c>
      <c r="O32" s="86">
        <v>27</v>
      </c>
      <c r="P32" s="156">
        <v>2</v>
      </c>
      <c r="Q32" s="156">
        <v>2</v>
      </c>
      <c r="R32" s="156">
        <v>2</v>
      </c>
      <c r="S32" s="156">
        <v>2</v>
      </c>
      <c r="T32" s="156">
        <v>2</v>
      </c>
      <c r="U32" s="157">
        <v>2</v>
      </c>
      <c r="V32" s="156">
        <v>10</v>
      </c>
      <c r="W32" s="156">
        <v>10</v>
      </c>
      <c r="X32" s="157">
        <v>8</v>
      </c>
      <c r="Y32" s="156">
        <v>2</v>
      </c>
      <c r="Z32" s="156">
        <v>2</v>
      </c>
      <c r="AA32" s="157">
        <v>2</v>
      </c>
      <c r="AB32" s="156">
        <v>9</v>
      </c>
      <c r="AC32" s="156">
        <v>9</v>
      </c>
      <c r="AD32" s="157">
        <v>9</v>
      </c>
    </row>
    <row r="33" spans="1:30" ht="15.4" customHeight="1" x14ac:dyDescent="0.2">
      <c r="A33" s="148">
        <v>28</v>
      </c>
      <c r="B33" s="147">
        <v>4.5</v>
      </c>
      <c r="C33" s="167">
        <v>-5.9</v>
      </c>
      <c r="D33" s="167">
        <v>-6.9</v>
      </c>
      <c r="E33" s="147">
        <v>-2.4</v>
      </c>
      <c r="F33" s="167">
        <v>4.0999999999999996</v>
      </c>
      <c r="G33" s="147">
        <v>2.4</v>
      </c>
      <c r="H33" s="96">
        <f t="shared" si="0"/>
        <v>1.625</v>
      </c>
      <c r="I33" s="208">
        <v>1</v>
      </c>
      <c r="J33" s="153">
        <v>83</v>
      </c>
      <c r="K33" s="154">
        <v>71</v>
      </c>
      <c r="L33" s="155">
        <v>77</v>
      </c>
      <c r="M33" s="173"/>
      <c r="N33" s="200">
        <v>1</v>
      </c>
      <c r="O33" s="86">
        <v>28</v>
      </c>
      <c r="P33" s="156">
        <v>20</v>
      </c>
      <c r="Q33" s="156">
        <v>4</v>
      </c>
      <c r="R33" s="156">
        <v>20</v>
      </c>
      <c r="S33" s="156">
        <v>2</v>
      </c>
      <c r="T33" s="156">
        <v>20</v>
      </c>
      <c r="U33" s="157">
        <v>2</v>
      </c>
      <c r="V33" s="156">
        <v>9</v>
      </c>
      <c r="W33" s="156">
        <v>8</v>
      </c>
      <c r="X33" s="157">
        <v>8</v>
      </c>
      <c r="Y33" s="156">
        <v>2</v>
      </c>
      <c r="Z33" s="156">
        <v>2</v>
      </c>
      <c r="AA33" s="157">
        <v>2</v>
      </c>
      <c r="AB33" s="156">
        <v>9</v>
      </c>
      <c r="AC33" s="156">
        <v>5</v>
      </c>
      <c r="AD33" s="157">
        <v>2</v>
      </c>
    </row>
    <row r="34" spans="1:30" ht="15.4" customHeight="1" x14ac:dyDescent="0.2">
      <c r="A34" s="148">
        <v>29</v>
      </c>
      <c r="B34" s="147">
        <v>4</v>
      </c>
      <c r="C34" s="167">
        <v>-0.5</v>
      </c>
      <c r="D34" s="167">
        <v>0.1</v>
      </c>
      <c r="E34" s="147">
        <v>1.8</v>
      </c>
      <c r="F34" s="167">
        <v>2.9</v>
      </c>
      <c r="G34" s="147">
        <v>0</v>
      </c>
      <c r="H34" s="96">
        <f t="shared" si="0"/>
        <v>1.175</v>
      </c>
      <c r="I34" s="152"/>
      <c r="J34" s="153">
        <v>84</v>
      </c>
      <c r="K34" s="154">
        <v>85</v>
      </c>
      <c r="L34" s="155">
        <v>93</v>
      </c>
      <c r="M34" s="173"/>
      <c r="N34" s="200"/>
      <c r="O34" s="86">
        <v>29</v>
      </c>
      <c r="P34" s="156">
        <v>20</v>
      </c>
      <c r="Q34" s="156">
        <v>4</v>
      </c>
      <c r="R34" s="156">
        <v>20</v>
      </c>
      <c r="S34" s="156">
        <v>4</v>
      </c>
      <c r="T34" s="156">
        <v>20</v>
      </c>
      <c r="U34" s="157">
        <v>4</v>
      </c>
      <c r="V34" s="156">
        <v>9</v>
      </c>
      <c r="W34" s="156">
        <v>10</v>
      </c>
      <c r="X34" s="157">
        <v>10</v>
      </c>
      <c r="Y34" s="156">
        <v>2</v>
      </c>
      <c r="Z34" s="156">
        <v>2</v>
      </c>
      <c r="AA34" s="157">
        <v>2</v>
      </c>
      <c r="AB34" s="156">
        <v>5</v>
      </c>
      <c r="AC34" s="156">
        <v>2</v>
      </c>
      <c r="AD34" s="157">
        <v>2</v>
      </c>
    </row>
    <row r="35" spans="1:30" ht="15.4" customHeight="1" x14ac:dyDescent="0.2">
      <c r="A35" s="148">
        <v>30</v>
      </c>
      <c r="B35" s="147">
        <v>7.8</v>
      </c>
      <c r="C35" s="167">
        <v>0</v>
      </c>
      <c r="D35" s="167">
        <v>-0.2</v>
      </c>
      <c r="E35" s="147">
        <v>4.5</v>
      </c>
      <c r="F35" s="167">
        <v>6.2</v>
      </c>
      <c r="G35" s="147">
        <v>7.6</v>
      </c>
      <c r="H35" s="96">
        <f t="shared" si="0"/>
        <v>6.4749999999999996</v>
      </c>
      <c r="I35" s="152">
        <v>6</v>
      </c>
      <c r="J35" s="153">
        <v>87</v>
      </c>
      <c r="K35" s="154">
        <v>90</v>
      </c>
      <c r="L35" s="155">
        <v>92</v>
      </c>
      <c r="M35" s="173"/>
      <c r="N35" s="200"/>
      <c r="O35" s="86">
        <v>30</v>
      </c>
      <c r="P35" s="156">
        <v>20</v>
      </c>
      <c r="Q35" s="156">
        <v>4</v>
      </c>
      <c r="R35" s="156">
        <v>20</v>
      </c>
      <c r="S35" s="156">
        <v>4</v>
      </c>
      <c r="T35" s="156">
        <v>20</v>
      </c>
      <c r="U35" s="157">
        <v>4</v>
      </c>
      <c r="V35" s="156">
        <v>10</v>
      </c>
      <c r="W35" s="156">
        <v>10</v>
      </c>
      <c r="X35" s="157">
        <v>10</v>
      </c>
      <c r="Y35" s="156">
        <v>2</v>
      </c>
      <c r="Z35" s="156">
        <v>2</v>
      </c>
      <c r="AA35" s="157">
        <v>6</v>
      </c>
      <c r="AB35" s="156">
        <v>2</v>
      </c>
      <c r="AC35" s="156">
        <v>2</v>
      </c>
      <c r="AD35" s="157">
        <v>2</v>
      </c>
    </row>
    <row r="36" spans="1:30" ht="15.4" customHeight="1" thickBot="1" x14ac:dyDescent="0.25">
      <c r="A36" s="149">
        <v>31</v>
      </c>
      <c r="B36" s="159">
        <v>11.6</v>
      </c>
      <c r="C36" s="160">
        <v>7.6</v>
      </c>
      <c r="D36" s="160">
        <v>6.9</v>
      </c>
      <c r="E36" s="159">
        <v>9.1</v>
      </c>
      <c r="F36" s="160">
        <v>11.3</v>
      </c>
      <c r="G36" s="159">
        <v>9.1</v>
      </c>
      <c r="H36" s="117">
        <f t="shared" si="0"/>
        <v>9.65</v>
      </c>
      <c r="I36" s="152">
        <v>0.2</v>
      </c>
      <c r="J36" s="153">
        <v>92</v>
      </c>
      <c r="K36" s="154">
        <v>82</v>
      </c>
      <c r="L36" s="155">
        <v>83</v>
      </c>
      <c r="M36" s="173"/>
      <c r="N36" s="200"/>
      <c r="O36" s="70">
        <v>31</v>
      </c>
      <c r="P36" s="156">
        <v>22</v>
      </c>
      <c r="Q36" s="156">
        <v>2</v>
      </c>
      <c r="R36" s="156">
        <v>22</v>
      </c>
      <c r="S36" s="156">
        <v>4</v>
      </c>
      <c r="T36" s="156">
        <v>22</v>
      </c>
      <c r="U36" s="157">
        <v>2</v>
      </c>
      <c r="V36" s="156">
        <v>10</v>
      </c>
      <c r="W36" s="156">
        <v>10</v>
      </c>
      <c r="X36" s="157">
        <v>10</v>
      </c>
      <c r="Y36" s="156">
        <v>2</v>
      </c>
      <c r="Z36" s="156">
        <v>2</v>
      </c>
      <c r="AA36" s="157">
        <v>2</v>
      </c>
      <c r="AB36" s="156">
        <v>2</v>
      </c>
      <c r="AC36" s="156">
        <v>2</v>
      </c>
      <c r="AD36" s="157">
        <v>2</v>
      </c>
    </row>
    <row r="37" spans="1:30" ht="15.4" customHeight="1" x14ac:dyDescent="0.2">
      <c r="A37" s="174" t="s">
        <v>32</v>
      </c>
      <c r="B37" s="175">
        <f t="shared" ref="B37:N37" si="1">AVERAGE(B6:B10)</f>
        <v>4.26</v>
      </c>
      <c r="C37" s="175">
        <f t="shared" si="1"/>
        <v>-1.5799999999999998</v>
      </c>
      <c r="D37" s="169">
        <f t="shared" si="1"/>
        <v>-2.8800000000000003</v>
      </c>
      <c r="E37" s="175">
        <f t="shared" si="1"/>
        <v>0.62000000000000011</v>
      </c>
      <c r="F37" s="169">
        <f t="shared" si="1"/>
        <v>2.7399999999999998</v>
      </c>
      <c r="G37" s="175">
        <f t="shared" si="1"/>
        <v>1.86</v>
      </c>
      <c r="H37" s="175">
        <f t="shared" si="1"/>
        <v>1.7700000000000002</v>
      </c>
      <c r="I37" s="113">
        <f>SUM(I6:I10)</f>
        <v>6</v>
      </c>
      <c r="J37" s="176">
        <f t="shared" si="1"/>
        <v>77.400000000000006</v>
      </c>
      <c r="K37" s="177">
        <f t="shared" si="1"/>
        <v>71</v>
      </c>
      <c r="L37" s="178">
        <f t="shared" si="1"/>
        <v>70.599999999999994</v>
      </c>
      <c r="M37" s="114">
        <f t="shared" si="1"/>
        <v>2</v>
      </c>
      <c r="N37" s="114">
        <f t="shared" si="1"/>
        <v>2.5</v>
      </c>
      <c r="O37" s="51"/>
      <c r="P37" s="176"/>
      <c r="Q37" s="176"/>
      <c r="R37" s="176"/>
      <c r="S37" s="176"/>
      <c r="T37" s="176"/>
      <c r="U37" s="176"/>
      <c r="V37" s="176"/>
      <c r="W37" s="176"/>
      <c r="X37" s="176"/>
      <c r="Y37" s="176"/>
      <c r="Z37" s="176"/>
      <c r="AA37" s="176"/>
      <c r="AB37" s="176"/>
      <c r="AC37" s="176"/>
      <c r="AD37" s="176"/>
    </row>
    <row r="38" spans="1:30" ht="15.4" customHeight="1" x14ac:dyDescent="0.2">
      <c r="A38" s="148">
        <v>2</v>
      </c>
      <c r="B38" s="147">
        <f t="shared" ref="B38:N38" si="2">AVERAGE(B11:B15)</f>
        <v>0</v>
      </c>
      <c r="C38" s="147">
        <f t="shared" si="2"/>
        <v>-3.8600000000000003</v>
      </c>
      <c r="D38" s="167">
        <f t="shared" si="2"/>
        <v>-2.56</v>
      </c>
      <c r="E38" s="147">
        <f t="shared" si="2"/>
        <v>-1.9599999999999997</v>
      </c>
      <c r="F38" s="167">
        <f t="shared" si="2"/>
        <v>-1.3</v>
      </c>
      <c r="G38" s="147">
        <f t="shared" si="2"/>
        <v>-2.36</v>
      </c>
      <c r="H38" s="147">
        <f t="shared" si="2"/>
        <v>-1.9949999999999999</v>
      </c>
      <c r="I38" s="96">
        <f>SUM(I11:I15)</f>
        <v>7.5</v>
      </c>
      <c r="J38" s="179">
        <f t="shared" si="2"/>
        <v>90.2</v>
      </c>
      <c r="K38" s="180">
        <f t="shared" si="2"/>
        <v>87.6</v>
      </c>
      <c r="L38" s="172">
        <f t="shared" si="2"/>
        <v>89</v>
      </c>
      <c r="M38" s="82">
        <f t="shared" si="2"/>
        <v>4</v>
      </c>
      <c r="N38" s="83">
        <f t="shared" si="2"/>
        <v>5</v>
      </c>
      <c r="O38" s="49"/>
      <c r="P38" s="179"/>
      <c r="Q38" s="179"/>
      <c r="R38" s="179"/>
      <c r="S38" s="179"/>
      <c r="T38" s="179"/>
      <c r="U38" s="179"/>
      <c r="V38" s="179"/>
      <c r="W38" s="179"/>
      <c r="X38" s="179"/>
      <c r="Y38" s="179"/>
      <c r="Z38" s="179"/>
      <c r="AA38" s="179"/>
      <c r="AB38" s="179"/>
      <c r="AC38" s="179"/>
      <c r="AD38" s="179"/>
    </row>
    <row r="39" spans="1:30" ht="15.4" customHeight="1" x14ac:dyDescent="0.2">
      <c r="A39" s="148">
        <v>3</v>
      </c>
      <c r="B39" s="147">
        <f t="shared" ref="B39:N39" si="3">AVERAGE(B16:B20)</f>
        <v>1.8</v>
      </c>
      <c r="C39" s="147">
        <f t="shared" si="3"/>
        <v>-3.8199999999999994</v>
      </c>
      <c r="D39" s="167">
        <f t="shared" si="3"/>
        <v>-3.4599999999999995</v>
      </c>
      <c r="E39" s="147">
        <f t="shared" si="3"/>
        <v>-0.57999999999999996</v>
      </c>
      <c r="F39" s="167">
        <f t="shared" si="3"/>
        <v>1.56</v>
      </c>
      <c r="G39" s="147">
        <f t="shared" si="3"/>
        <v>-0.43999999999999995</v>
      </c>
      <c r="H39" s="147">
        <f t="shared" si="3"/>
        <v>2.5000000000000088E-2</v>
      </c>
      <c r="I39" s="96">
        <f>SUM(I16:I20)</f>
        <v>1.9000000000000001</v>
      </c>
      <c r="J39" s="179">
        <f t="shared" si="3"/>
        <v>87.8</v>
      </c>
      <c r="K39" s="180">
        <f t="shared" si="3"/>
        <v>85</v>
      </c>
      <c r="L39" s="172">
        <f t="shared" si="3"/>
        <v>89.4</v>
      </c>
      <c r="M39" s="82" t="e">
        <f t="shared" si="3"/>
        <v>#DIV/0!</v>
      </c>
      <c r="N39" s="83">
        <f t="shared" si="3"/>
        <v>5</v>
      </c>
      <c r="O39" s="49"/>
      <c r="P39" s="179"/>
      <c r="Q39" s="179"/>
      <c r="R39" s="179"/>
      <c r="S39" s="179"/>
      <c r="T39" s="179"/>
      <c r="U39" s="179"/>
      <c r="V39" s="179"/>
      <c r="W39" s="179"/>
      <c r="X39" s="179"/>
      <c r="Y39" s="179"/>
      <c r="Z39" s="179"/>
      <c r="AA39" s="179"/>
      <c r="AB39" s="179"/>
      <c r="AC39" s="179"/>
      <c r="AD39" s="179"/>
    </row>
    <row r="40" spans="1:30" ht="15.4" customHeight="1" x14ac:dyDescent="0.2">
      <c r="A40" s="148">
        <v>4</v>
      </c>
      <c r="B40" s="147">
        <f t="shared" ref="B40:N40" si="4">AVERAGE(B21:B25)</f>
        <v>4.7</v>
      </c>
      <c r="C40" s="147">
        <f t="shared" si="4"/>
        <v>1.4</v>
      </c>
      <c r="D40" s="167">
        <f t="shared" si="4"/>
        <v>0.47999999999999987</v>
      </c>
      <c r="E40" s="147">
        <f t="shared" si="4"/>
        <v>2.64</v>
      </c>
      <c r="F40" s="167">
        <f t="shared" si="4"/>
        <v>3.4</v>
      </c>
      <c r="G40" s="147">
        <f t="shared" si="4"/>
        <v>2.8</v>
      </c>
      <c r="H40" s="147">
        <f t="shared" si="4"/>
        <v>2.9099999999999997</v>
      </c>
      <c r="I40" s="96">
        <f>SUM(I21:I25)</f>
        <v>6.7</v>
      </c>
      <c r="J40" s="179">
        <f t="shared" si="4"/>
        <v>82.8</v>
      </c>
      <c r="K40" s="180">
        <f t="shared" si="4"/>
        <v>80.599999999999994</v>
      </c>
      <c r="L40" s="172">
        <f t="shared" si="4"/>
        <v>80</v>
      </c>
      <c r="M40" s="82">
        <f t="shared" si="4"/>
        <v>1</v>
      </c>
      <c r="N40" s="83" t="e">
        <f t="shared" si="4"/>
        <v>#DIV/0!</v>
      </c>
      <c r="O40" s="49"/>
      <c r="P40" s="179"/>
      <c r="Q40" s="179"/>
      <c r="R40" s="179"/>
      <c r="S40" s="179"/>
      <c r="T40" s="179"/>
      <c r="U40" s="179"/>
      <c r="V40" s="179"/>
      <c r="W40" s="179"/>
      <c r="X40" s="179"/>
      <c r="Y40" s="179"/>
      <c r="Z40" s="179"/>
      <c r="AA40" s="179"/>
      <c r="AB40" s="179"/>
      <c r="AC40" s="179"/>
      <c r="AD40" s="179"/>
    </row>
    <row r="41" spans="1:30" ht="15.4" customHeight="1" x14ac:dyDescent="0.2">
      <c r="A41" s="148">
        <v>5</v>
      </c>
      <c r="B41" s="147">
        <f t="shared" ref="B41:N41" si="5">AVERAGE(B26:B30)</f>
        <v>2.02</v>
      </c>
      <c r="C41" s="147">
        <f t="shared" si="5"/>
        <v>-5.9599999999999991</v>
      </c>
      <c r="D41" s="167">
        <f t="shared" si="5"/>
        <v>-5.9799999999999986</v>
      </c>
      <c r="E41" s="147">
        <f t="shared" si="5"/>
        <v>-2.2200000000000002</v>
      </c>
      <c r="F41" s="167">
        <f t="shared" si="5"/>
        <v>-0.84000000000000019</v>
      </c>
      <c r="G41" s="147">
        <f t="shared" si="5"/>
        <v>-2.5</v>
      </c>
      <c r="H41" s="147">
        <f t="shared" si="5"/>
        <v>-2.0149999999999997</v>
      </c>
      <c r="I41" s="96">
        <f>SUM(I26:I30)</f>
        <v>2.2000000000000002</v>
      </c>
      <c r="J41" s="179">
        <f t="shared" si="5"/>
        <v>83.2</v>
      </c>
      <c r="K41" s="180">
        <f t="shared" si="5"/>
        <v>74.2</v>
      </c>
      <c r="L41" s="172">
        <f t="shared" si="5"/>
        <v>78.400000000000006</v>
      </c>
      <c r="M41" s="82">
        <f t="shared" si="5"/>
        <v>1</v>
      </c>
      <c r="N41" s="83">
        <f t="shared" si="5"/>
        <v>1</v>
      </c>
      <c r="O41" s="49"/>
      <c r="P41" s="179"/>
      <c r="Q41" s="179"/>
      <c r="R41" s="179"/>
      <c r="S41" s="179"/>
      <c r="T41" s="179"/>
      <c r="U41" s="179"/>
      <c r="V41" s="179"/>
      <c r="W41" s="179"/>
      <c r="X41" s="179"/>
      <c r="Y41" s="179"/>
      <c r="Z41" s="179"/>
      <c r="AA41" s="179"/>
      <c r="AB41" s="179"/>
      <c r="AC41" s="179"/>
      <c r="AD41" s="179"/>
    </row>
    <row r="42" spans="1:30" ht="15.4" customHeight="1" thickBot="1" x14ac:dyDescent="0.25">
      <c r="A42" s="149">
        <v>6</v>
      </c>
      <c r="B42" s="159">
        <f t="shared" ref="B42:N42" si="6">AVERAGE(B31:B36)</f>
        <v>3.4</v>
      </c>
      <c r="C42" s="159">
        <f t="shared" si="6"/>
        <v>-3.5666666666666664</v>
      </c>
      <c r="D42" s="160">
        <f t="shared" si="6"/>
        <v>-4.0666666666666655</v>
      </c>
      <c r="E42" s="159">
        <f t="shared" si="6"/>
        <v>-0.66666666666666641</v>
      </c>
      <c r="F42" s="160">
        <f t="shared" si="6"/>
        <v>2.1500000000000004</v>
      </c>
      <c r="G42" s="159">
        <f t="shared" si="6"/>
        <v>1.1166666666666665</v>
      </c>
      <c r="H42" s="159">
        <f t="shared" si="6"/>
        <v>0.92916666666666681</v>
      </c>
      <c r="I42" s="117">
        <f>SUM(I31:I36)</f>
        <v>7.2</v>
      </c>
      <c r="J42" s="181">
        <f t="shared" si="6"/>
        <v>86.166666666666671</v>
      </c>
      <c r="K42" s="182">
        <f t="shared" si="6"/>
        <v>81.166666666666671</v>
      </c>
      <c r="L42" s="183">
        <f t="shared" si="6"/>
        <v>85.666666666666671</v>
      </c>
      <c r="M42" s="111" t="e">
        <f t="shared" si="6"/>
        <v>#DIV/0!</v>
      </c>
      <c r="N42" s="83">
        <f t="shared" si="6"/>
        <v>1</v>
      </c>
      <c r="O42" s="49"/>
      <c r="P42" s="179"/>
      <c r="Q42" s="179"/>
      <c r="R42" s="179"/>
      <c r="S42" s="179"/>
      <c r="T42" s="179"/>
      <c r="U42" s="179"/>
      <c r="V42" s="179"/>
      <c r="W42" s="179"/>
      <c r="X42" s="179"/>
      <c r="Y42" s="179"/>
      <c r="Z42" s="179"/>
      <c r="AA42" s="179"/>
      <c r="AB42" s="179"/>
      <c r="AC42" s="179"/>
      <c r="AD42" s="179"/>
    </row>
    <row r="43" spans="1:30" ht="15.4" customHeight="1" x14ac:dyDescent="0.2">
      <c r="A43" s="148" t="s">
        <v>33</v>
      </c>
      <c r="B43" s="147">
        <f>AVERAGE(B6:B15)</f>
        <v>2.1300000000000003</v>
      </c>
      <c r="C43" s="147">
        <f t="shared" ref="C43:H43" si="7">AVERAGE(C6:C15)</f>
        <v>-2.7199999999999998</v>
      </c>
      <c r="D43" s="167">
        <f t="shared" si="7"/>
        <v>-2.72</v>
      </c>
      <c r="E43" s="147">
        <f t="shared" si="7"/>
        <v>-0.67</v>
      </c>
      <c r="F43" s="167">
        <f t="shared" si="7"/>
        <v>0.71999999999999986</v>
      </c>
      <c r="G43" s="147">
        <f t="shared" si="7"/>
        <v>-0.24999999999999992</v>
      </c>
      <c r="H43" s="147">
        <f t="shared" si="7"/>
        <v>-0.11249999999999985</v>
      </c>
      <c r="I43" s="152">
        <f>SUM(I6:I15)</f>
        <v>13.5</v>
      </c>
      <c r="J43" s="179">
        <f>AVERAGE(J6:J15)</f>
        <v>83.8</v>
      </c>
      <c r="K43" s="180">
        <f>AVERAGE(K6:K15)</f>
        <v>79.3</v>
      </c>
      <c r="L43" s="172">
        <f>AVERAGE(L6:L15)</f>
        <v>79.8</v>
      </c>
      <c r="M43" s="82">
        <f>SUM(M6:M15)</f>
        <v>12</v>
      </c>
      <c r="N43" s="114">
        <f>AVERAGE(N6:N15)</f>
        <v>4.2857142857142856</v>
      </c>
      <c r="O43" s="49"/>
      <c r="P43" s="179"/>
      <c r="Q43" s="179"/>
      <c r="R43" s="179"/>
      <c r="S43" s="179"/>
      <c r="T43" s="179"/>
      <c r="U43" s="179"/>
      <c r="V43" s="179"/>
      <c r="W43" s="179"/>
      <c r="X43" s="179"/>
      <c r="Y43" s="179"/>
      <c r="Z43" s="179"/>
      <c r="AA43" s="179"/>
      <c r="AB43" s="179"/>
      <c r="AC43" s="179"/>
      <c r="AD43" s="179"/>
    </row>
    <row r="44" spans="1:30" ht="15.4" customHeight="1" x14ac:dyDescent="0.2">
      <c r="A44" s="148">
        <v>2</v>
      </c>
      <c r="B44" s="147">
        <f>AVERAGE(B16:B25)</f>
        <v>3.25</v>
      </c>
      <c r="C44" s="147">
        <f t="shared" ref="C44:H44" si="8">AVERAGE(C16:C25)</f>
        <v>-1.2099999999999997</v>
      </c>
      <c r="D44" s="167">
        <f t="shared" si="8"/>
        <v>-1.4899999999999998</v>
      </c>
      <c r="E44" s="147">
        <f t="shared" si="8"/>
        <v>1.0299999999999998</v>
      </c>
      <c r="F44" s="167">
        <f t="shared" si="8"/>
        <v>2.48</v>
      </c>
      <c r="G44" s="147">
        <f t="shared" si="8"/>
        <v>1.18</v>
      </c>
      <c r="H44" s="147">
        <f t="shared" si="8"/>
        <v>1.4674999999999998</v>
      </c>
      <c r="I44" s="152">
        <f>SUM(I16:I25)</f>
        <v>8.6000000000000014</v>
      </c>
      <c r="J44" s="179">
        <f>AVERAGE(J16:J25)</f>
        <v>85.3</v>
      </c>
      <c r="K44" s="180">
        <f>AVERAGE(K16:K25)</f>
        <v>82.8</v>
      </c>
      <c r="L44" s="172">
        <f>AVERAGE(L16:L25)</f>
        <v>84.7</v>
      </c>
      <c r="M44" s="82">
        <f>SUM(M16:M25)</f>
        <v>1</v>
      </c>
      <c r="N44" s="83">
        <f>AVERAGE(N16:N25)</f>
        <v>5</v>
      </c>
      <c r="O44" s="49"/>
      <c r="P44" s="179"/>
      <c r="Q44" s="179"/>
      <c r="R44" s="179"/>
      <c r="S44" s="179"/>
      <c r="T44" s="179"/>
      <c r="U44" s="179"/>
      <c r="V44" s="179"/>
      <c r="W44" s="179"/>
      <c r="X44" s="179"/>
      <c r="Y44" s="179"/>
      <c r="Z44" s="179"/>
      <c r="AA44" s="179"/>
      <c r="AB44" s="179"/>
      <c r="AC44" s="179"/>
      <c r="AD44" s="179"/>
    </row>
    <row r="45" spans="1:30" ht="15.4" customHeight="1" thickBot="1" x14ac:dyDescent="0.25">
      <c r="A45" s="148">
        <v>3</v>
      </c>
      <c r="B45" s="147">
        <f>AVERAGE(B25:B36)</f>
        <v>2.8666666666666667</v>
      </c>
      <c r="C45" s="147">
        <f t="shared" ref="C45:H45" si="9">AVERAGE(C25:C36)</f>
        <v>-4.3583333333333334</v>
      </c>
      <c r="D45" s="167">
        <f t="shared" si="9"/>
        <v>-4.6499999999999995</v>
      </c>
      <c r="E45" s="147">
        <f t="shared" si="9"/>
        <v>-1.2499999999999998</v>
      </c>
      <c r="F45" s="167">
        <f t="shared" si="9"/>
        <v>0.71666666666666679</v>
      </c>
      <c r="G45" s="147">
        <f t="shared" si="9"/>
        <v>-0.55000000000000016</v>
      </c>
      <c r="H45" s="147">
        <f t="shared" si="9"/>
        <v>-0.40833333333333349</v>
      </c>
      <c r="I45" s="152">
        <f>SUM(I26:I36)</f>
        <v>9.3999999999999986</v>
      </c>
      <c r="J45" s="179">
        <f>AVERAGE(J25:J36)</f>
        <v>84.166666666666671</v>
      </c>
      <c r="K45" s="180">
        <f>AVERAGE(K25:K36)</f>
        <v>78.833333333333329</v>
      </c>
      <c r="L45" s="172">
        <f>AVERAGE(L25:L36)</f>
        <v>81.666666666666671</v>
      </c>
      <c r="M45" s="82">
        <f>SUM(M26:M36)</f>
        <v>1</v>
      </c>
      <c r="N45" s="83">
        <f>AVERAGE(N26:N36)</f>
        <v>1</v>
      </c>
      <c r="O45" s="49"/>
      <c r="P45" s="179"/>
      <c r="Q45" s="179"/>
      <c r="R45" s="179"/>
      <c r="S45" s="179"/>
      <c r="T45" s="179"/>
      <c r="U45" s="179"/>
      <c r="V45" s="179"/>
      <c r="W45" s="179"/>
      <c r="X45" s="179"/>
      <c r="Y45" s="179"/>
      <c r="Z45" s="179"/>
      <c r="AA45" s="179"/>
      <c r="AB45" s="179"/>
      <c r="AC45" s="179"/>
      <c r="AD45" s="179"/>
    </row>
    <row r="46" spans="1:30" ht="15.4" customHeight="1" thickBot="1" x14ac:dyDescent="0.25">
      <c r="A46" s="185" t="s">
        <v>28</v>
      </c>
      <c r="B46" s="186">
        <f t="shared" ref="B46:H46" si="10">AVERAGE(B6:B36)</f>
        <v>2.7193548387096773</v>
      </c>
      <c r="C46" s="186">
        <f t="shared" si="10"/>
        <v>-2.9193548387096775</v>
      </c>
      <c r="D46" s="187">
        <f t="shared" si="10"/>
        <v>-3.1096774193548393</v>
      </c>
      <c r="E46" s="186">
        <f t="shared" si="10"/>
        <v>-0.37096774193548382</v>
      </c>
      <c r="F46" s="187">
        <f t="shared" si="10"/>
        <v>1.3129032258064515</v>
      </c>
      <c r="G46" s="186">
        <f t="shared" si="10"/>
        <v>0.1129032258064515</v>
      </c>
      <c r="H46" s="186">
        <f t="shared" si="10"/>
        <v>0.2919354838709679</v>
      </c>
      <c r="I46" s="188">
        <f>SUM(I6:I36)</f>
        <v>31.500000000000004</v>
      </c>
      <c r="J46" s="189">
        <f>AVERAGE(J6:J36)</f>
        <v>84.645161290322577</v>
      </c>
      <c r="K46" s="190">
        <f>AVERAGE(K6:K36)</f>
        <v>79.967741935483872</v>
      </c>
      <c r="L46" s="191">
        <f>AVERAGE(L6:L36)</f>
        <v>82.290322580645167</v>
      </c>
      <c r="M46" s="140">
        <f>SUM(M6:M36)</f>
        <v>14</v>
      </c>
      <c r="N46" s="145">
        <f>AVERAGE(N6:N36)</f>
        <v>3.2941176470588234</v>
      </c>
      <c r="O46" s="49"/>
      <c r="P46" s="179"/>
      <c r="Q46" s="179"/>
      <c r="R46" s="179"/>
      <c r="S46" s="179"/>
      <c r="T46" s="179"/>
      <c r="U46" s="179"/>
      <c r="V46" s="179"/>
      <c r="W46" s="179"/>
      <c r="X46" s="179"/>
      <c r="Y46" s="179"/>
      <c r="Z46" s="179"/>
      <c r="AA46" s="179"/>
      <c r="AB46" s="179"/>
      <c r="AC46" s="179"/>
      <c r="AD46" s="179"/>
    </row>
  </sheetData>
  <conditionalFormatting sqref="B6:B36">
    <cfRule type="cellIs" dxfId="9" priority="77" operator="equal">
      <formula>#REF!</formula>
    </cfRule>
    <cfRule type="cellIs" dxfId="8" priority="78" operator="equal">
      <formula>#REF!</formula>
    </cfRule>
  </conditionalFormatting>
  <conditionalFormatting sqref="C6:C36">
    <cfRule type="cellIs" dxfId="7" priority="79" operator="equal">
      <formula>#REF!</formula>
    </cfRule>
    <cfRule type="cellIs" dxfId="6" priority="80" operator="equal">
      <formula>#REF!</formula>
    </cfRule>
  </conditionalFormatting>
  <conditionalFormatting sqref="D6:D36">
    <cfRule type="cellIs" dxfId="5" priority="81" operator="equal">
      <formula>#REF!</formula>
    </cfRule>
    <cfRule type="cellIs" dxfId="4" priority="82" operator="equal">
      <formula>#REF!</formula>
    </cfRule>
  </conditionalFormatting>
  <conditionalFormatting sqref="I6:I36">
    <cfRule type="cellIs" dxfId="3" priority="83" operator="equal">
      <formula>#REF!</formula>
    </cfRule>
  </conditionalFormatting>
  <conditionalFormatting sqref="N6:N36">
    <cfRule type="cellIs" dxfId="2" priority="84" operator="equal">
      <formula>#REF!</formula>
    </cfRule>
  </conditionalFormatting>
  <conditionalFormatting sqref="H7:H36">
    <cfRule type="cellIs" dxfId="1" priority="85" operator="equal">
      <formula>#REF!</formula>
    </cfRule>
    <cfRule type="cellIs" dxfId="0" priority="86" operator="equal">
      <formula>#REF!</formula>
    </cfRule>
  </conditionalFormatting>
  <printOptions gridLinesSet="0"/>
  <pageMargins left="0.78740157499999996" right="0.78740157499999996" top="0.984251969" bottom="0.984251969" header="0.4921259845" footer="0.4921259845"/>
  <pageSetup paperSize="9" scale="86" pageOrder="overThenDown" orientation="portrait" r:id="rId1"/>
  <headerFooter alignWithMargins="0">
    <oddHeader>&amp;A</oddHeader>
    <oddFooter>Strana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456E6-A803-4358-B2E1-D971F0347739}">
  <dimension ref="A2:N25"/>
  <sheetViews>
    <sheetView topLeftCell="A2" workbookViewId="0">
      <selection activeCell="U23" sqref="U23"/>
    </sheetView>
  </sheetViews>
  <sheetFormatPr defaultRowHeight="15" x14ac:dyDescent="0.25"/>
  <sheetData>
    <row r="2" spans="1:14" ht="15.75" thickBot="1" x14ac:dyDescent="0.3">
      <c r="A2" s="282" t="s">
        <v>58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</row>
    <row r="3" spans="1:14" ht="15.75" thickBot="1" x14ac:dyDescent="0.3">
      <c r="A3" s="210"/>
      <c r="B3" s="211" t="s">
        <v>6</v>
      </c>
      <c r="C3" s="211" t="s">
        <v>7</v>
      </c>
      <c r="D3" s="211" t="s">
        <v>8</v>
      </c>
      <c r="E3" s="211" t="s">
        <v>45</v>
      </c>
      <c r="F3" s="211" t="s">
        <v>46</v>
      </c>
      <c r="G3" s="211" t="s">
        <v>47</v>
      </c>
      <c r="H3" s="211" t="s">
        <v>48</v>
      </c>
      <c r="I3" s="211" t="s">
        <v>49</v>
      </c>
      <c r="J3" s="211" t="s">
        <v>50</v>
      </c>
      <c r="K3" s="211" t="s">
        <v>51</v>
      </c>
      <c r="L3" s="211" t="s">
        <v>52</v>
      </c>
      <c r="M3" s="211" t="s">
        <v>44</v>
      </c>
      <c r="N3" s="212" t="s">
        <v>53</v>
      </c>
    </row>
    <row r="4" spans="1:14" x14ac:dyDescent="0.25">
      <c r="A4" s="213" t="s">
        <v>21</v>
      </c>
      <c r="B4" s="214">
        <v>5.9483870967741934</v>
      </c>
      <c r="C4" s="214">
        <v>8.446428571428573</v>
      </c>
      <c r="D4" s="214">
        <v>9.8225806451612918</v>
      </c>
      <c r="E4" s="214">
        <v>9.4499999999999993</v>
      </c>
      <c r="F4" s="214">
        <v>9.8548387096774182</v>
      </c>
      <c r="G4" s="214">
        <v>13.87666666666667</v>
      </c>
      <c r="H4" s="214">
        <v>11.635483870967741</v>
      </c>
      <c r="I4" s="214">
        <v>10.45161290322581</v>
      </c>
      <c r="J4" s="214">
        <v>12.526666666666669</v>
      </c>
      <c r="K4" s="214">
        <v>9.7903225806451637</v>
      </c>
      <c r="L4" s="214">
        <v>6.123333333333334</v>
      </c>
      <c r="M4" s="214">
        <v>5.6387096774193539</v>
      </c>
      <c r="N4" s="215">
        <v>9.4608219178082216</v>
      </c>
    </row>
    <row r="5" spans="1:14" x14ac:dyDescent="0.25">
      <c r="A5" s="216" t="s">
        <v>54</v>
      </c>
      <c r="B5" s="23">
        <v>18.900000000000002</v>
      </c>
      <c r="C5" s="23">
        <v>18.899999999999999</v>
      </c>
      <c r="D5" s="23">
        <v>18.5</v>
      </c>
      <c r="E5" s="23">
        <v>19.8</v>
      </c>
      <c r="F5" s="23">
        <v>19.3</v>
      </c>
      <c r="G5" s="23">
        <v>19.8</v>
      </c>
      <c r="H5" s="23">
        <v>18.099999999999998</v>
      </c>
      <c r="I5" s="23">
        <v>17.5</v>
      </c>
      <c r="J5" s="23">
        <v>20.9</v>
      </c>
      <c r="K5" s="23">
        <v>15.7</v>
      </c>
      <c r="L5" s="23">
        <v>11.6</v>
      </c>
      <c r="M5" s="23">
        <v>11.7</v>
      </c>
      <c r="N5" s="24">
        <v>20.9</v>
      </c>
    </row>
    <row r="6" spans="1:14" x14ac:dyDescent="0.25">
      <c r="A6" s="217" t="s">
        <v>13</v>
      </c>
      <c r="B6" s="218">
        <v>18</v>
      </c>
      <c r="C6" s="218">
        <v>15</v>
      </c>
      <c r="D6" s="218">
        <v>31</v>
      </c>
      <c r="E6" s="218">
        <v>28</v>
      </c>
      <c r="F6" s="218">
        <v>4</v>
      </c>
      <c r="G6" s="218">
        <v>15</v>
      </c>
      <c r="H6" s="218">
        <v>24</v>
      </c>
      <c r="I6" s="218">
        <v>13</v>
      </c>
      <c r="J6" s="218">
        <v>11</v>
      </c>
      <c r="K6" s="218">
        <v>1</v>
      </c>
      <c r="L6" s="218">
        <v>10</v>
      </c>
      <c r="M6" s="218">
        <v>25</v>
      </c>
      <c r="N6" s="219" t="s">
        <v>55</v>
      </c>
    </row>
    <row r="7" spans="1:14" x14ac:dyDescent="0.25">
      <c r="A7" s="216" t="s">
        <v>56</v>
      </c>
      <c r="B7" s="23">
        <v>2.2000000000000002</v>
      </c>
      <c r="C7" s="23">
        <v>2.3000000000000007</v>
      </c>
      <c r="D7" s="23">
        <v>2.8</v>
      </c>
      <c r="E7" s="23">
        <v>2</v>
      </c>
      <c r="F7" s="23">
        <v>2.5999999999999996</v>
      </c>
      <c r="G7" s="23">
        <v>3.5999999999999979</v>
      </c>
      <c r="H7" s="23">
        <v>5.5999999999999979</v>
      </c>
      <c r="I7" s="23">
        <v>3</v>
      </c>
      <c r="J7" s="23">
        <v>3.0999999999999996</v>
      </c>
      <c r="K7" s="23">
        <v>4.4000000000000004</v>
      </c>
      <c r="L7" s="23">
        <v>1.6</v>
      </c>
      <c r="M7" s="23">
        <v>1.7</v>
      </c>
      <c r="N7" s="24">
        <v>1.6</v>
      </c>
    </row>
    <row r="8" spans="1:14" ht="15.75" thickBot="1" x14ac:dyDescent="0.3">
      <c r="A8" s="220" t="s">
        <v>13</v>
      </c>
      <c r="B8" s="221">
        <v>25</v>
      </c>
      <c r="C8" s="221">
        <v>8</v>
      </c>
      <c r="D8" s="221">
        <v>17</v>
      </c>
      <c r="E8" s="221">
        <v>15</v>
      </c>
      <c r="F8" s="221">
        <v>14</v>
      </c>
      <c r="G8" s="221">
        <v>23</v>
      </c>
      <c r="H8" s="221">
        <v>9</v>
      </c>
      <c r="I8" s="221">
        <v>5</v>
      </c>
      <c r="J8" s="221">
        <v>22</v>
      </c>
      <c r="K8" s="221">
        <v>13</v>
      </c>
      <c r="L8" s="221">
        <v>22</v>
      </c>
      <c r="M8" s="221">
        <v>5</v>
      </c>
      <c r="N8" s="222" t="s">
        <v>57</v>
      </c>
    </row>
    <row r="11" spans="1:14" ht="15.75" thickBot="1" x14ac:dyDescent="0.3">
      <c r="A11" s="283" t="s">
        <v>59</v>
      </c>
      <c r="B11" s="283"/>
      <c r="C11" s="283"/>
      <c r="D11" s="283"/>
      <c r="E11" s="283"/>
      <c r="F11" s="283"/>
      <c r="G11" s="283"/>
      <c r="H11" s="283"/>
      <c r="I11" s="283"/>
      <c r="J11" s="283"/>
      <c r="K11" s="283"/>
      <c r="L11" s="283"/>
      <c r="M11" s="283"/>
      <c r="N11" s="283"/>
    </row>
    <row r="12" spans="1:14" ht="15.75" thickBot="1" x14ac:dyDescent="0.3">
      <c r="A12" s="210"/>
      <c r="B12" s="211" t="s">
        <v>6</v>
      </c>
      <c r="C12" s="211" t="s">
        <v>7</v>
      </c>
      <c r="D12" s="211" t="s">
        <v>8</v>
      </c>
      <c r="E12" s="211" t="s">
        <v>45</v>
      </c>
      <c r="F12" s="211" t="s">
        <v>46</v>
      </c>
      <c r="G12" s="211" t="s">
        <v>47</v>
      </c>
      <c r="H12" s="211" t="s">
        <v>48</v>
      </c>
      <c r="I12" s="211" t="s">
        <v>49</v>
      </c>
      <c r="J12" s="211" t="s">
        <v>50</v>
      </c>
      <c r="K12" s="211" t="s">
        <v>51</v>
      </c>
      <c r="L12" s="211" t="s">
        <v>52</v>
      </c>
      <c r="M12" s="211" t="s">
        <v>44</v>
      </c>
      <c r="N12" s="212" t="s">
        <v>53</v>
      </c>
    </row>
    <row r="13" spans="1:14" x14ac:dyDescent="0.25">
      <c r="A13" s="213" t="s">
        <v>21</v>
      </c>
      <c r="B13" s="214">
        <v>9.5193548387096776</v>
      </c>
      <c r="C13" s="214">
        <v>14.753571428571428</v>
      </c>
      <c r="D13" s="214">
        <v>19.551612903225809</v>
      </c>
      <c r="E13" s="214">
        <v>22.179999999999996</v>
      </c>
      <c r="F13" s="214">
        <v>22.596774193548388</v>
      </c>
      <c r="G13" s="214">
        <v>31.143333333333331</v>
      </c>
      <c r="H13" s="214">
        <v>26.119354838709675</v>
      </c>
      <c r="I13" s="214">
        <v>24.367741935483867</v>
      </c>
      <c r="J13" s="214">
        <v>24.796666666666674</v>
      </c>
      <c r="K13" s="214">
        <v>21.380645161290321</v>
      </c>
      <c r="L13" s="214">
        <v>10.783333333333333</v>
      </c>
      <c r="M13" s="214">
        <v>7.4612903225806448</v>
      </c>
      <c r="N13" s="215">
        <v>19.564657534246582</v>
      </c>
    </row>
    <row r="14" spans="1:14" x14ac:dyDescent="0.25">
      <c r="A14" s="216" t="s">
        <v>54</v>
      </c>
      <c r="B14" s="23">
        <v>25.2</v>
      </c>
      <c r="C14" s="23">
        <v>31.4</v>
      </c>
      <c r="D14" s="23">
        <v>35.6</v>
      </c>
      <c r="E14" s="23">
        <v>37.5</v>
      </c>
      <c r="F14" s="23">
        <v>37.5</v>
      </c>
      <c r="G14" s="23">
        <v>37.799999999999997</v>
      </c>
      <c r="H14" s="23">
        <v>35.400000000000006</v>
      </c>
      <c r="I14" s="23">
        <v>33</v>
      </c>
      <c r="J14" s="23">
        <v>39.300000000000004</v>
      </c>
      <c r="K14" s="23">
        <v>33.700000000000003</v>
      </c>
      <c r="L14" s="23">
        <v>23.700000000000003</v>
      </c>
      <c r="M14" s="23">
        <v>18.600000000000001</v>
      </c>
      <c r="N14" s="24">
        <v>39.300000000000004</v>
      </c>
    </row>
    <row r="15" spans="1:14" x14ac:dyDescent="0.25">
      <c r="A15" s="217" t="s">
        <v>13</v>
      </c>
      <c r="B15" s="218">
        <v>18</v>
      </c>
      <c r="C15" s="218">
        <v>15</v>
      </c>
      <c r="D15" s="218">
        <v>31</v>
      </c>
      <c r="E15" s="218">
        <v>28</v>
      </c>
      <c r="F15" s="218">
        <v>8</v>
      </c>
      <c r="G15" s="218">
        <v>3</v>
      </c>
      <c r="H15" s="218">
        <v>6</v>
      </c>
      <c r="I15" s="218">
        <v>13</v>
      </c>
      <c r="J15" s="218">
        <v>6</v>
      </c>
      <c r="K15" s="218">
        <v>11</v>
      </c>
      <c r="L15" s="218">
        <v>6</v>
      </c>
      <c r="M15" s="218">
        <v>3</v>
      </c>
      <c r="N15" s="219" t="s">
        <v>60</v>
      </c>
    </row>
    <row r="16" spans="1:14" x14ac:dyDescent="0.25">
      <c r="A16" s="216" t="s">
        <v>56</v>
      </c>
      <c r="B16" s="23">
        <v>2.1</v>
      </c>
      <c r="C16" s="23">
        <v>4</v>
      </c>
      <c r="D16" s="23">
        <v>2.2999999999999989</v>
      </c>
      <c r="E16" s="23">
        <v>5.2</v>
      </c>
      <c r="F16" s="23">
        <v>5.4</v>
      </c>
      <c r="G16" s="23">
        <v>6.3000000000000007</v>
      </c>
      <c r="H16" s="23">
        <v>12.7</v>
      </c>
      <c r="I16" s="23">
        <v>4.9000000000000021</v>
      </c>
      <c r="J16" s="23">
        <v>6.2</v>
      </c>
      <c r="K16" s="23">
        <v>6.5</v>
      </c>
      <c r="L16" s="23">
        <v>1.8</v>
      </c>
      <c r="M16" s="23">
        <v>1.3</v>
      </c>
      <c r="N16" s="24">
        <v>1.3</v>
      </c>
    </row>
    <row r="17" spans="1:14" ht="15.75" thickBot="1" x14ac:dyDescent="0.3">
      <c r="A17" s="220" t="s">
        <v>13</v>
      </c>
      <c r="B17" s="221">
        <v>5</v>
      </c>
      <c r="C17" s="221">
        <v>7</v>
      </c>
      <c r="D17" s="221">
        <v>24</v>
      </c>
      <c r="E17" s="221">
        <v>13</v>
      </c>
      <c r="F17" s="221">
        <v>14</v>
      </c>
      <c r="G17" s="221">
        <v>23</v>
      </c>
      <c r="H17" s="221">
        <v>17</v>
      </c>
      <c r="I17" s="221">
        <v>5</v>
      </c>
      <c r="J17" s="221">
        <v>19</v>
      </c>
      <c r="K17" s="221">
        <v>6</v>
      </c>
      <c r="L17" s="221">
        <v>28</v>
      </c>
      <c r="M17" s="221">
        <v>5</v>
      </c>
      <c r="N17" s="222" t="s">
        <v>61</v>
      </c>
    </row>
    <row r="20" spans="1:14" ht="15.75" thickBot="1" x14ac:dyDescent="0.3">
      <c r="A20" s="282" t="s">
        <v>64</v>
      </c>
      <c r="B20" s="282"/>
      <c r="C20" s="282"/>
      <c r="D20" s="282"/>
      <c r="E20" s="282"/>
      <c r="F20" s="282"/>
      <c r="G20" s="282"/>
      <c r="H20" s="282"/>
      <c r="I20" s="282"/>
      <c r="J20" s="282"/>
      <c r="K20" s="282"/>
      <c r="L20" s="282"/>
      <c r="M20" s="282"/>
      <c r="N20" s="282"/>
    </row>
    <row r="21" spans="1:14" x14ac:dyDescent="0.25">
      <c r="A21" s="210"/>
      <c r="B21" s="211" t="s">
        <v>6</v>
      </c>
      <c r="C21" s="211" t="s">
        <v>7</v>
      </c>
      <c r="D21" s="211" t="s">
        <v>8</v>
      </c>
      <c r="E21" s="211" t="s">
        <v>45</v>
      </c>
      <c r="F21" s="211" t="s">
        <v>46</v>
      </c>
      <c r="G21" s="211" t="s">
        <v>47</v>
      </c>
      <c r="H21" s="211" t="s">
        <v>48</v>
      </c>
      <c r="I21" s="211" t="s">
        <v>49</v>
      </c>
      <c r="J21" s="211" t="s">
        <v>50</v>
      </c>
      <c r="K21" s="211" t="s">
        <v>51</v>
      </c>
      <c r="L21" s="211" t="s">
        <v>52</v>
      </c>
      <c r="M21" s="211" t="s">
        <v>44</v>
      </c>
      <c r="N21" s="212" t="s">
        <v>53</v>
      </c>
    </row>
    <row r="22" spans="1:14" x14ac:dyDescent="0.25">
      <c r="A22" s="216" t="s">
        <v>54</v>
      </c>
      <c r="B22" s="23">
        <v>13.7</v>
      </c>
      <c r="C22" s="23">
        <v>28.6</v>
      </c>
      <c r="D22" s="23">
        <v>38.5</v>
      </c>
      <c r="E22" s="23">
        <v>38.200000000000003</v>
      </c>
      <c r="F22" s="23">
        <v>43.1</v>
      </c>
      <c r="G22" s="23">
        <v>51.9</v>
      </c>
      <c r="H22" s="23">
        <v>48.4</v>
      </c>
      <c r="I22" s="23">
        <v>47.3</v>
      </c>
      <c r="J22" s="23">
        <v>45</v>
      </c>
      <c r="K22" s="23">
        <v>37.299999999999997</v>
      </c>
      <c r="L22" s="23">
        <v>24.7</v>
      </c>
      <c r="M22" s="23">
        <v>13.5</v>
      </c>
      <c r="N22" s="24">
        <v>51.9</v>
      </c>
    </row>
    <row r="23" spans="1:14" x14ac:dyDescent="0.25">
      <c r="A23" s="217" t="s">
        <v>13</v>
      </c>
      <c r="B23" s="218">
        <v>20</v>
      </c>
      <c r="C23" s="218">
        <v>25</v>
      </c>
      <c r="D23" s="218">
        <v>31</v>
      </c>
      <c r="E23" s="218">
        <v>30</v>
      </c>
      <c r="F23" s="218">
        <v>12</v>
      </c>
      <c r="G23" s="218">
        <v>21</v>
      </c>
      <c r="H23" s="218">
        <v>7</v>
      </c>
      <c r="I23" s="218">
        <v>15</v>
      </c>
      <c r="J23" s="218">
        <v>12</v>
      </c>
      <c r="K23" s="218">
        <v>4</v>
      </c>
      <c r="L23" s="218">
        <v>1</v>
      </c>
      <c r="M23" s="218">
        <v>3</v>
      </c>
      <c r="N23" s="219" t="s">
        <v>62</v>
      </c>
    </row>
    <row r="24" spans="1:14" x14ac:dyDescent="0.25">
      <c r="A24" s="216" t="s">
        <v>56</v>
      </c>
      <c r="B24" s="23">
        <v>-22.8</v>
      </c>
      <c r="C24" s="23">
        <v>-21.2</v>
      </c>
      <c r="D24" s="23">
        <v>-8.8000000000000007</v>
      </c>
      <c r="E24" s="23">
        <v>-4.4000000000000004</v>
      </c>
      <c r="F24" s="23">
        <v>-1.2</v>
      </c>
      <c r="G24" s="23">
        <v>1.8</v>
      </c>
      <c r="H24" s="23">
        <v>9.1999999999999993</v>
      </c>
      <c r="I24" s="23">
        <v>6.9</v>
      </c>
      <c r="J24" s="23">
        <v>1.8</v>
      </c>
      <c r="K24" s="23">
        <v>-3.2</v>
      </c>
      <c r="L24" s="23">
        <v>-3.8</v>
      </c>
      <c r="M24" s="23">
        <v>-12</v>
      </c>
      <c r="N24" s="24">
        <v>-22.8</v>
      </c>
    </row>
    <row r="25" spans="1:14" ht="15.75" thickBot="1" x14ac:dyDescent="0.3">
      <c r="A25" s="220" t="s">
        <v>13</v>
      </c>
      <c r="B25" s="221">
        <v>18</v>
      </c>
      <c r="C25" s="221">
        <v>15</v>
      </c>
      <c r="D25" s="221">
        <v>9</v>
      </c>
      <c r="E25" s="221">
        <v>9</v>
      </c>
      <c r="F25" s="221">
        <v>8</v>
      </c>
      <c r="G25" s="221">
        <v>1</v>
      </c>
      <c r="H25" s="221">
        <v>23</v>
      </c>
      <c r="I25" s="221">
        <v>25</v>
      </c>
      <c r="J25" s="221">
        <v>21</v>
      </c>
      <c r="K25" s="221">
        <v>10</v>
      </c>
      <c r="L25" s="221">
        <v>24</v>
      </c>
      <c r="M25" s="221">
        <v>26</v>
      </c>
      <c r="N25" s="222" t="s">
        <v>63</v>
      </c>
    </row>
  </sheetData>
  <mergeCells count="3">
    <mergeCell ref="A2:N2"/>
    <mergeCell ref="A11:N11"/>
    <mergeCell ref="A20:N20"/>
  </mergeCells>
  <pageMargins left="0.7" right="0.7" top="0.78740157499999996" bottom="0.78740157499999996" header="0.3" footer="0.3"/>
  <pageSetup paperSize="9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8E00B-B491-483C-8D86-0D5A0901A058}">
  <dimension ref="A1"/>
  <sheetViews>
    <sheetView workbookViewId="0">
      <selection activeCell="A47" sqref="A47:XFD162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22954-59A1-40DC-9376-CE1872FE1D67}">
  <dimension ref="A1:Q32"/>
  <sheetViews>
    <sheetView tabSelected="1" workbookViewId="0">
      <selection activeCell="A17" sqref="A17:XFD17"/>
    </sheetView>
  </sheetViews>
  <sheetFormatPr defaultRowHeight="15" x14ac:dyDescent="0.25"/>
  <cols>
    <col min="2" max="17" width="7.7109375" customWidth="1"/>
  </cols>
  <sheetData>
    <row r="1" spans="1:17" ht="15.75" thickBot="1" x14ac:dyDescent="0.3">
      <c r="B1" s="283" t="s">
        <v>65</v>
      </c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9"/>
      <c r="O1" s="289"/>
      <c r="P1" s="289"/>
      <c r="Q1" s="289"/>
    </row>
    <row r="2" spans="1:17" x14ac:dyDescent="0.25">
      <c r="A2" s="223"/>
      <c r="B2" s="290" t="s">
        <v>66</v>
      </c>
      <c r="C2" s="291"/>
      <c r="D2" s="291"/>
      <c r="E2" s="292"/>
      <c r="F2" s="293" t="s">
        <v>67</v>
      </c>
      <c r="G2" s="291"/>
      <c r="H2" s="291"/>
      <c r="I2" s="294"/>
      <c r="J2" s="290" t="s">
        <v>68</v>
      </c>
      <c r="K2" s="291"/>
      <c r="L2" s="291"/>
      <c r="M2" s="292"/>
      <c r="N2" s="293" t="s">
        <v>69</v>
      </c>
      <c r="O2" s="291"/>
      <c r="P2" s="291"/>
      <c r="Q2" s="292"/>
    </row>
    <row r="3" spans="1:17" ht="15.75" thickBot="1" x14ac:dyDescent="0.3">
      <c r="A3" s="224"/>
      <c r="B3" s="225" t="s">
        <v>70</v>
      </c>
      <c r="C3" s="5" t="s">
        <v>71</v>
      </c>
      <c r="D3" s="5" t="s">
        <v>72</v>
      </c>
      <c r="E3" s="3" t="s">
        <v>73</v>
      </c>
      <c r="F3" s="4" t="s">
        <v>70</v>
      </c>
      <c r="G3" s="5" t="s">
        <v>71</v>
      </c>
      <c r="H3" s="5" t="s">
        <v>72</v>
      </c>
      <c r="I3" s="2" t="s">
        <v>73</v>
      </c>
      <c r="J3" s="225" t="s">
        <v>70</v>
      </c>
      <c r="K3" s="5" t="s">
        <v>71</v>
      </c>
      <c r="L3" s="5" t="s">
        <v>72</v>
      </c>
      <c r="M3" s="3" t="s">
        <v>73</v>
      </c>
      <c r="N3" s="4" t="s">
        <v>70</v>
      </c>
      <c r="O3" s="5" t="s">
        <v>71</v>
      </c>
      <c r="P3" s="5" t="s">
        <v>72</v>
      </c>
      <c r="Q3" s="3" t="s">
        <v>73</v>
      </c>
    </row>
    <row r="4" spans="1:17" x14ac:dyDescent="0.25">
      <c r="A4" s="223" t="s">
        <v>6</v>
      </c>
      <c r="B4" s="226">
        <v>-1.5897580645161289</v>
      </c>
      <c r="C4" s="227">
        <v>-0.6</v>
      </c>
      <c r="D4" s="228">
        <f t="shared" ref="D4:D16" si="0">+C4-B4</f>
        <v>0.98975806451612891</v>
      </c>
      <c r="E4" s="209" t="s">
        <v>74</v>
      </c>
      <c r="F4" s="229">
        <v>-2.2999999999999998</v>
      </c>
      <c r="G4" s="230">
        <v>-1.5</v>
      </c>
      <c r="H4" s="228">
        <f t="shared" ref="H4:H16" si="1">+G4-F4</f>
        <v>0.79999999999999982</v>
      </c>
      <c r="I4" s="209" t="s">
        <v>74</v>
      </c>
      <c r="J4" s="231">
        <v>-1.9999999999999998</v>
      </c>
      <c r="K4" s="230">
        <v>-1.1000000000000001</v>
      </c>
      <c r="L4" s="228">
        <f t="shared" ref="L4:L16" si="2">+K4-J4</f>
        <v>0.89999999999999969</v>
      </c>
      <c r="M4" s="209" t="s">
        <v>74</v>
      </c>
      <c r="N4" s="229">
        <v>0.89999999999999947</v>
      </c>
      <c r="O4" s="230">
        <v>1.9</v>
      </c>
      <c r="P4" s="228">
        <f>+O4-N4</f>
        <v>1.0000000000000004</v>
      </c>
      <c r="Q4" s="209" t="s">
        <v>74</v>
      </c>
    </row>
    <row r="5" spans="1:17" x14ac:dyDescent="0.25">
      <c r="A5" s="232" t="s">
        <v>7</v>
      </c>
      <c r="B5" s="233">
        <v>-0.81134382945336081</v>
      </c>
      <c r="C5" s="234">
        <v>-0.7</v>
      </c>
      <c r="D5" s="235">
        <f t="shared" si="0"/>
        <v>0.11134382945336085</v>
      </c>
      <c r="E5" s="236" t="s">
        <v>74</v>
      </c>
      <c r="F5" s="237">
        <v>-1.2999999999999998</v>
      </c>
      <c r="G5" s="238">
        <v>-1.8</v>
      </c>
      <c r="H5" s="235">
        <f t="shared" si="1"/>
        <v>-0.50000000000000022</v>
      </c>
      <c r="I5" s="236" t="s">
        <v>74</v>
      </c>
      <c r="J5" s="239">
        <v>-0.89999999999999991</v>
      </c>
      <c r="K5" s="238">
        <v>-0.8</v>
      </c>
      <c r="L5" s="235">
        <f t="shared" si="2"/>
        <v>9.9999999999999867E-2</v>
      </c>
      <c r="M5" s="236" t="s">
        <v>74</v>
      </c>
      <c r="N5" s="237">
        <v>2.1</v>
      </c>
      <c r="O5" s="238">
        <v>1.4</v>
      </c>
      <c r="P5" s="235">
        <f t="shared" ref="P5:P16" si="3">+O5-N5</f>
        <v>-0.70000000000000018</v>
      </c>
      <c r="Q5" s="236" t="s">
        <v>74</v>
      </c>
    </row>
    <row r="6" spans="1:17" x14ac:dyDescent="0.25">
      <c r="A6" s="232" t="s">
        <v>8</v>
      </c>
      <c r="B6" s="233">
        <v>3.1471975806451615</v>
      </c>
      <c r="C6" s="234">
        <v>2.6</v>
      </c>
      <c r="D6" s="235">
        <f t="shared" si="0"/>
        <v>-0.54719758064516144</v>
      </c>
      <c r="E6" s="240" t="s">
        <v>74</v>
      </c>
      <c r="F6" s="237">
        <v>3.4000000000000004</v>
      </c>
      <c r="G6" s="238">
        <v>2.2999999999999998</v>
      </c>
      <c r="H6" s="235">
        <f t="shared" si="1"/>
        <v>-1.1000000000000005</v>
      </c>
      <c r="I6" s="240" t="s">
        <v>74</v>
      </c>
      <c r="J6" s="239">
        <v>2.9000000000000004</v>
      </c>
      <c r="K6" s="238">
        <v>2.6</v>
      </c>
      <c r="L6" s="235">
        <f t="shared" si="2"/>
        <v>-0.30000000000000027</v>
      </c>
      <c r="M6" s="240" t="s">
        <v>74</v>
      </c>
      <c r="N6" s="237">
        <v>5.9</v>
      </c>
      <c r="O6" s="238">
        <v>5.8</v>
      </c>
      <c r="P6" s="235">
        <f t="shared" si="3"/>
        <v>-0.10000000000000053</v>
      </c>
      <c r="Q6" s="240" t="s">
        <v>74</v>
      </c>
    </row>
    <row r="7" spans="1:17" x14ac:dyDescent="0.25">
      <c r="A7" s="232" t="s">
        <v>45</v>
      </c>
      <c r="B7" s="233">
        <v>8.0502499999999984</v>
      </c>
      <c r="C7" s="234">
        <v>5.8</v>
      </c>
      <c r="D7" s="235">
        <f t="shared" si="0"/>
        <v>-2.2502499999999985</v>
      </c>
      <c r="E7" s="240" t="s">
        <v>75</v>
      </c>
      <c r="F7" s="237">
        <v>7.6</v>
      </c>
      <c r="G7" s="238">
        <v>5</v>
      </c>
      <c r="H7" s="235">
        <f t="shared" si="1"/>
        <v>-2.5999999999999996</v>
      </c>
      <c r="I7" s="240" t="s">
        <v>76</v>
      </c>
      <c r="J7" s="239">
        <v>8.6</v>
      </c>
      <c r="K7" s="238">
        <v>5.4</v>
      </c>
      <c r="L7" s="235">
        <f t="shared" si="2"/>
        <v>-3.1999999999999993</v>
      </c>
      <c r="M7" s="240" t="s">
        <v>76</v>
      </c>
      <c r="N7" s="237">
        <v>10.8</v>
      </c>
      <c r="O7" s="238">
        <v>8.4</v>
      </c>
      <c r="P7" s="235">
        <f t="shared" si="3"/>
        <v>-2.4000000000000004</v>
      </c>
      <c r="Q7" s="240" t="s">
        <v>76</v>
      </c>
    </row>
    <row r="8" spans="1:17" x14ac:dyDescent="0.25">
      <c r="A8" s="232" t="s">
        <v>46</v>
      </c>
      <c r="B8" s="233">
        <v>13.296633064516129</v>
      </c>
      <c r="C8" s="238">
        <v>11.9</v>
      </c>
      <c r="D8" s="235">
        <f t="shared" si="0"/>
        <v>-1.3966330645161289</v>
      </c>
      <c r="E8" s="240" t="s">
        <v>75</v>
      </c>
      <c r="F8" s="237">
        <v>12.799999999999999</v>
      </c>
      <c r="G8" s="238">
        <v>11</v>
      </c>
      <c r="H8" s="235">
        <f t="shared" si="1"/>
        <v>-1.7999999999999989</v>
      </c>
      <c r="I8" s="240" t="s">
        <v>75</v>
      </c>
      <c r="J8" s="239">
        <v>13</v>
      </c>
      <c r="K8" s="238">
        <v>10.6</v>
      </c>
      <c r="L8" s="235">
        <f t="shared" si="2"/>
        <v>-2.4000000000000004</v>
      </c>
      <c r="M8" s="240" t="s">
        <v>76</v>
      </c>
      <c r="N8" s="237">
        <v>15.900000000000002</v>
      </c>
      <c r="O8" s="238">
        <v>13.6</v>
      </c>
      <c r="P8" s="235">
        <f t="shared" si="3"/>
        <v>-2.3000000000000025</v>
      </c>
      <c r="Q8" s="240" t="s">
        <v>76</v>
      </c>
    </row>
    <row r="9" spans="1:17" x14ac:dyDescent="0.25">
      <c r="A9" s="232" t="s">
        <v>47</v>
      </c>
      <c r="B9" s="233">
        <v>16.3487875</v>
      </c>
      <c r="C9" s="238">
        <v>18.8</v>
      </c>
      <c r="D9" s="235">
        <f t="shared" si="0"/>
        <v>2.4512125000000005</v>
      </c>
      <c r="E9" s="241" t="s">
        <v>77</v>
      </c>
      <c r="F9" s="237">
        <v>15.600000000000001</v>
      </c>
      <c r="G9" s="238">
        <v>18.399999999999999</v>
      </c>
      <c r="H9" s="235">
        <f t="shared" si="1"/>
        <v>2.7999999999999972</v>
      </c>
      <c r="I9" s="241" t="s">
        <v>78</v>
      </c>
      <c r="J9" s="239">
        <v>15.8</v>
      </c>
      <c r="K9" s="238">
        <v>18.8</v>
      </c>
      <c r="L9" s="235">
        <f t="shared" si="2"/>
        <v>3</v>
      </c>
      <c r="M9" s="241" t="s">
        <v>77</v>
      </c>
      <c r="N9" s="237">
        <v>18.8</v>
      </c>
      <c r="O9" s="238">
        <v>22.4</v>
      </c>
      <c r="P9" s="235">
        <f t="shared" si="3"/>
        <v>3.5999999999999979</v>
      </c>
      <c r="Q9" s="241" t="s">
        <v>78</v>
      </c>
    </row>
    <row r="10" spans="1:17" x14ac:dyDescent="0.25">
      <c r="A10" s="232" t="s">
        <v>48</v>
      </c>
      <c r="B10" s="233">
        <v>18.150020161290321</v>
      </c>
      <c r="C10" s="238">
        <v>20</v>
      </c>
      <c r="D10" s="235">
        <f t="shared" si="0"/>
        <v>1.8499798387096789</v>
      </c>
      <c r="E10" s="240" t="s">
        <v>79</v>
      </c>
      <c r="F10" s="237">
        <v>17.7</v>
      </c>
      <c r="G10" s="238">
        <v>19.5</v>
      </c>
      <c r="H10" s="235">
        <f t="shared" si="1"/>
        <v>1.8000000000000007</v>
      </c>
      <c r="I10" s="240" t="s">
        <v>79</v>
      </c>
      <c r="J10" s="239">
        <v>17.8</v>
      </c>
      <c r="K10" s="238">
        <v>18.8</v>
      </c>
      <c r="L10" s="235">
        <f t="shared" si="2"/>
        <v>1</v>
      </c>
      <c r="M10" s="240" t="s">
        <v>74</v>
      </c>
      <c r="N10" s="237">
        <v>20.8</v>
      </c>
      <c r="O10" s="238">
        <v>21.9</v>
      </c>
      <c r="P10" s="235">
        <f t="shared" si="3"/>
        <v>1.0999999999999979</v>
      </c>
      <c r="Q10" s="240" t="s">
        <v>79</v>
      </c>
    </row>
    <row r="11" spans="1:17" x14ac:dyDescent="0.25">
      <c r="A11" s="232" t="s">
        <v>49</v>
      </c>
      <c r="B11" s="233">
        <v>17.540262096774196</v>
      </c>
      <c r="C11" s="238">
        <v>16.5</v>
      </c>
      <c r="D11" s="235">
        <f t="shared" si="0"/>
        <v>-1.040262096774196</v>
      </c>
      <c r="E11" s="242" t="s">
        <v>75</v>
      </c>
      <c r="F11" s="237">
        <v>17.099999999999998</v>
      </c>
      <c r="G11" s="238">
        <v>16.100000000000001</v>
      </c>
      <c r="H11" s="235">
        <f t="shared" si="1"/>
        <v>-0.99999999999999645</v>
      </c>
      <c r="I11" s="242" t="s">
        <v>74</v>
      </c>
      <c r="J11" s="239">
        <v>18.3</v>
      </c>
      <c r="K11" s="238">
        <v>16</v>
      </c>
      <c r="L11" s="235">
        <f t="shared" si="2"/>
        <v>-2.3000000000000007</v>
      </c>
      <c r="M11" s="242" t="s">
        <v>75</v>
      </c>
      <c r="N11" s="237">
        <v>20.3</v>
      </c>
      <c r="O11" s="238">
        <v>19</v>
      </c>
      <c r="P11" s="235">
        <f t="shared" si="3"/>
        <v>-1.3000000000000007</v>
      </c>
      <c r="Q11" s="242" t="s">
        <v>75</v>
      </c>
    </row>
    <row r="12" spans="1:17" x14ac:dyDescent="0.25">
      <c r="A12" s="232" t="s">
        <v>50</v>
      </c>
      <c r="B12" s="233">
        <v>13.121854166666669</v>
      </c>
      <c r="C12" s="238">
        <v>13.6</v>
      </c>
      <c r="D12" s="235">
        <f t="shared" si="0"/>
        <v>0.47814583333333083</v>
      </c>
      <c r="E12" s="243" t="s">
        <v>74</v>
      </c>
      <c r="F12" s="237">
        <v>12.700000000000001</v>
      </c>
      <c r="G12" s="238">
        <v>13.5</v>
      </c>
      <c r="H12" s="235">
        <f t="shared" si="1"/>
        <v>0.79999999999999893</v>
      </c>
      <c r="I12" s="243" t="s">
        <v>74</v>
      </c>
      <c r="J12" s="239">
        <v>12.8</v>
      </c>
      <c r="K12" s="234">
        <v>14.1</v>
      </c>
      <c r="L12" s="235">
        <f t="shared" si="2"/>
        <v>1.2999999999999989</v>
      </c>
      <c r="M12" s="243" t="s">
        <v>79</v>
      </c>
      <c r="N12" s="237">
        <v>15.6</v>
      </c>
      <c r="O12" s="238">
        <v>17.600000000000001</v>
      </c>
      <c r="P12" s="235">
        <f t="shared" si="3"/>
        <v>2.0000000000000018</v>
      </c>
      <c r="Q12" s="243" t="s">
        <v>79</v>
      </c>
    </row>
    <row r="13" spans="1:17" x14ac:dyDescent="0.25">
      <c r="A13" s="232" t="s">
        <v>51</v>
      </c>
      <c r="B13" s="233">
        <v>8.9263830645161288</v>
      </c>
      <c r="C13" s="238">
        <v>9.3000000000000007</v>
      </c>
      <c r="D13" s="235">
        <f t="shared" si="0"/>
        <v>0.37361693548387187</v>
      </c>
      <c r="E13" s="243" t="s">
        <v>74</v>
      </c>
      <c r="F13" s="237">
        <v>8.1999999999999993</v>
      </c>
      <c r="G13" s="238">
        <v>8.4</v>
      </c>
      <c r="H13" s="235">
        <f t="shared" si="1"/>
        <v>0.20000000000000107</v>
      </c>
      <c r="I13" s="243" t="s">
        <v>74</v>
      </c>
      <c r="J13" s="239">
        <v>8.1</v>
      </c>
      <c r="K13" s="238">
        <v>8</v>
      </c>
      <c r="L13" s="235">
        <f t="shared" si="2"/>
        <v>-9.9999999999999645E-2</v>
      </c>
      <c r="M13" s="243" t="s">
        <v>74</v>
      </c>
      <c r="N13" s="237">
        <v>10.7</v>
      </c>
      <c r="O13" s="238">
        <v>11</v>
      </c>
      <c r="P13" s="235">
        <f t="shared" si="3"/>
        <v>0.30000000000000071</v>
      </c>
      <c r="Q13" s="243" t="s">
        <v>74</v>
      </c>
    </row>
    <row r="14" spans="1:17" x14ac:dyDescent="0.25">
      <c r="A14" s="232" t="s">
        <v>52</v>
      </c>
      <c r="B14" s="233">
        <v>3.8950041666666677</v>
      </c>
      <c r="C14" s="238">
        <v>4.8</v>
      </c>
      <c r="D14" s="235">
        <f t="shared" si="0"/>
        <v>0.90499583333333211</v>
      </c>
      <c r="E14" s="240" t="s">
        <v>74</v>
      </c>
      <c r="F14" s="237">
        <v>2.9999999999999996</v>
      </c>
      <c r="G14" s="238">
        <v>4</v>
      </c>
      <c r="H14" s="235">
        <f t="shared" si="1"/>
        <v>1.0000000000000004</v>
      </c>
      <c r="I14" s="240" t="s">
        <v>74</v>
      </c>
      <c r="J14" s="239">
        <v>2.9</v>
      </c>
      <c r="K14" s="238">
        <v>3.6</v>
      </c>
      <c r="L14" s="235">
        <f t="shared" si="2"/>
        <v>0.70000000000000018</v>
      </c>
      <c r="M14" s="240" t="s">
        <v>74</v>
      </c>
      <c r="N14" s="237">
        <v>5.3999999999999995</v>
      </c>
      <c r="O14" s="238">
        <v>6.3</v>
      </c>
      <c r="P14" s="235">
        <f t="shared" si="3"/>
        <v>0.90000000000000036</v>
      </c>
      <c r="Q14" s="240" t="s">
        <v>74</v>
      </c>
    </row>
    <row r="15" spans="1:17" ht="15.75" thickBot="1" x14ac:dyDescent="0.3">
      <c r="A15" s="244" t="s">
        <v>44</v>
      </c>
      <c r="B15" s="245">
        <v>-0.12562500000000007</v>
      </c>
      <c r="C15" s="246">
        <v>0.3</v>
      </c>
      <c r="D15" s="247">
        <f t="shared" si="0"/>
        <v>0.42562500000000003</v>
      </c>
      <c r="E15" s="248" t="s">
        <v>74</v>
      </c>
      <c r="F15" s="249">
        <v>-1.2000000000000002</v>
      </c>
      <c r="G15" s="250">
        <v>-0.5</v>
      </c>
      <c r="H15" s="251">
        <f t="shared" si="1"/>
        <v>0.70000000000000018</v>
      </c>
      <c r="I15" s="248" t="s">
        <v>74</v>
      </c>
      <c r="J15" s="252">
        <v>-0.90000000000000013</v>
      </c>
      <c r="K15" s="250">
        <v>0.4</v>
      </c>
      <c r="L15" s="251">
        <f t="shared" si="2"/>
        <v>1.3000000000000003</v>
      </c>
      <c r="M15" s="248" t="s">
        <v>74</v>
      </c>
      <c r="N15" s="249">
        <v>2</v>
      </c>
      <c r="O15" s="250">
        <v>3.8</v>
      </c>
      <c r="P15" s="251">
        <f t="shared" si="3"/>
        <v>1.7999999999999998</v>
      </c>
      <c r="Q15" s="248" t="s">
        <v>74</v>
      </c>
    </row>
    <row r="16" spans="1:17" ht="15.75" thickBot="1" x14ac:dyDescent="0.3">
      <c r="A16" s="253">
        <v>2019</v>
      </c>
      <c r="B16" s="254">
        <v>8.3000000000000007</v>
      </c>
      <c r="C16" s="255">
        <f>AVERAGE(C4:C15)</f>
        <v>8.5249999999999986</v>
      </c>
      <c r="D16" s="256">
        <f t="shared" si="0"/>
        <v>0.22499999999999787</v>
      </c>
      <c r="E16" s="257" t="s">
        <v>74</v>
      </c>
      <c r="F16" s="258">
        <v>8.3000000000000007</v>
      </c>
      <c r="G16" s="256">
        <f>AVERAGE(G4:G15)</f>
        <v>7.8666666666666671</v>
      </c>
      <c r="H16" s="256">
        <f t="shared" si="1"/>
        <v>-0.43333333333333357</v>
      </c>
      <c r="I16" s="257" t="s">
        <v>74</v>
      </c>
      <c r="J16" s="259">
        <v>8.0333333333333332</v>
      </c>
      <c r="K16" s="256">
        <f>AVERAGE(K4:K15)</f>
        <v>8.0333333333333332</v>
      </c>
      <c r="L16" s="256">
        <f t="shared" si="2"/>
        <v>0</v>
      </c>
      <c r="M16" s="257" t="s">
        <v>74</v>
      </c>
      <c r="N16" s="258">
        <v>10.5</v>
      </c>
      <c r="O16" s="256">
        <f>AVERAGE(O4:O15)</f>
        <v>11.091666666666669</v>
      </c>
      <c r="P16" s="256">
        <f t="shared" si="3"/>
        <v>0.59166666666666856</v>
      </c>
      <c r="Q16" s="257" t="s">
        <v>74</v>
      </c>
    </row>
    <row r="17" spans="1:17" x14ac:dyDescent="0.25">
      <c r="A17" s="213"/>
      <c r="B17" s="291" t="s">
        <v>80</v>
      </c>
      <c r="C17" s="291"/>
      <c r="D17" s="291"/>
      <c r="E17" s="291"/>
      <c r="F17" s="291"/>
      <c r="G17" s="291"/>
      <c r="H17" s="291"/>
      <c r="I17" s="291"/>
      <c r="J17" s="291"/>
      <c r="K17" s="291"/>
      <c r="L17" s="291"/>
      <c r="M17" s="292"/>
    </row>
    <row r="18" spans="1:17" x14ac:dyDescent="0.25">
      <c r="A18" s="232"/>
      <c r="B18" s="284" t="s">
        <v>66</v>
      </c>
      <c r="C18" s="285"/>
      <c r="D18" s="285"/>
      <c r="E18" s="286"/>
      <c r="F18" s="287" t="s">
        <v>67</v>
      </c>
      <c r="G18" s="285"/>
      <c r="H18" s="285"/>
      <c r="I18" s="288"/>
      <c r="J18" s="284" t="s">
        <v>68</v>
      </c>
      <c r="K18" s="285"/>
      <c r="L18" s="285"/>
      <c r="M18" s="286"/>
      <c r="N18" s="283"/>
      <c r="O18" s="283"/>
      <c r="P18" s="283"/>
      <c r="Q18" s="283"/>
    </row>
    <row r="19" spans="1:17" ht="15.75" thickBot="1" x14ac:dyDescent="0.3">
      <c r="A19" s="224"/>
      <c r="B19" s="225" t="s">
        <v>70</v>
      </c>
      <c r="C19" s="5" t="s">
        <v>71</v>
      </c>
      <c r="D19" s="5" t="s">
        <v>81</v>
      </c>
      <c r="E19" s="3" t="s">
        <v>73</v>
      </c>
      <c r="F19" s="4" t="s">
        <v>70</v>
      </c>
      <c r="G19" s="5" t="s">
        <v>71</v>
      </c>
      <c r="H19" s="5" t="s">
        <v>81</v>
      </c>
      <c r="I19" s="260" t="s">
        <v>73</v>
      </c>
      <c r="J19" s="225" t="s">
        <v>70</v>
      </c>
      <c r="K19" s="5" t="s">
        <v>71</v>
      </c>
      <c r="L19" s="5" t="s">
        <v>81</v>
      </c>
      <c r="M19" s="3" t="s">
        <v>73</v>
      </c>
    </row>
    <row r="20" spans="1:17" x14ac:dyDescent="0.25">
      <c r="A20" s="223" t="s">
        <v>6</v>
      </c>
      <c r="B20" s="261">
        <v>39.24050632911392</v>
      </c>
      <c r="C20" s="230">
        <v>46</v>
      </c>
      <c r="D20" s="262">
        <f>+C20/B20*100</f>
        <v>117.22580645161291</v>
      </c>
      <c r="E20" s="209" t="s">
        <v>74</v>
      </c>
      <c r="F20" s="263">
        <v>40.957446808510639</v>
      </c>
      <c r="G20" s="230">
        <v>48</v>
      </c>
      <c r="H20" s="262">
        <f>+G20/F20*100</f>
        <v>117.19480519480518</v>
      </c>
      <c r="I20" s="209" t="s">
        <v>74</v>
      </c>
      <c r="J20" s="261">
        <v>43.925233644859816</v>
      </c>
      <c r="K20" s="230">
        <v>53</v>
      </c>
      <c r="L20" s="262">
        <f>+K20/J20*100</f>
        <v>120.65957446808511</v>
      </c>
      <c r="M20" s="209" t="s">
        <v>74</v>
      </c>
      <c r="N20" t="s">
        <v>82</v>
      </c>
    </row>
    <row r="21" spans="1:17" ht="15.75" thickBot="1" x14ac:dyDescent="0.3">
      <c r="A21" s="232" t="s">
        <v>7</v>
      </c>
      <c r="B21" s="264">
        <v>38.985507246376812</v>
      </c>
      <c r="C21" s="238">
        <v>45.2</v>
      </c>
      <c r="D21" s="265">
        <f t="shared" ref="D21:D32" si="4">+C21/B21*100</f>
        <v>115.94052044609666</v>
      </c>
      <c r="E21" s="236" t="s">
        <v>74</v>
      </c>
      <c r="F21" s="266">
        <v>39.607843137254903</v>
      </c>
      <c r="G21" s="238">
        <v>48</v>
      </c>
      <c r="H21" s="265">
        <f>+G21/F21*100</f>
        <v>121.18811881188118</v>
      </c>
      <c r="I21" s="236" t="s">
        <v>74</v>
      </c>
      <c r="J21" s="264">
        <v>37.837837837837839</v>
      </c>
      <c r="K21" s="238">
        <v>37</v>
      </c>
      <c r="L21" s="265">
        <f t="shared" ref="L21:L32" si="5">+K21/J21*100</f>
        <v>97.785714285714292</v>
      </c>
      <c r="M21" s="236" t="s">
        <v>74</v>
      </c>
    </row>
    <row r="22" spans="1:17" ht="15.75" thickBot="1" x14ac:dyDescent="0.3">
      <c r="A22" s="232" t="s">
        <v>8</v>
      </c>
      <c r="B22" s="264">
        <v>48.333333333333336</v>
      </c>
      <c r="C22" s="238">
        <v>37.799999999999997</v>
      </c>
      <c r="D22" s="265">
        <f t="shared" si="4"/>
        <v>78.206896551724128</v>
      </c>
      <c r="E22" s="240" t="s">
        <v>74</v>
      </c>
      <c r="F22" s="266">
        <v>49.827586206896548</v>
      </c>
      <c r="G22" s="238">
        <v>27.3</v>
      </c>
      <c r="H22" s="265">
        <f t="shared" ref="H22:H32" si="6">+G22/F22*100</f>
        <v>54.788927335640146</v>
      </c>
      <c r="I22" s="240" t="s">
        <v>75</v>
      </c>
      <c r="J22" s="264">
        <v>47.761194029850742</v>
      </c>
      <c r="K22" s="238">
        <v>27</v>
      </c>
      <c r="L22" s="265">
        <f t="shared" si="5"/>
        <v>56.53125</v>
      </c>
      <c r="M22" s="240" t="s">
        <v>75</v>
      </c>
      <c r="N22" s="267" t="s">
        <v>78</v>
      </c>
      <c r="O22" t="s">
        <v>83</v>
      </c>
    </row>
    <row r="23" spans="1:17" ht="15.75" thickBot="1" x14ac:dyDescent="0.3">
      <c r="A23" s="232" t="s">
        <v>45</v>
      </c>
      <c r="B23" s="264">
        <v>59.523809523809526</v>
      </c>
      <c r="C23" s="238">
        <v>68.900000000000006</v>
      </c>
      <c r="D23" s="265">
        <f t="shared" si="4"/>
        <v>115.75200000000001</v>
      </c>
      <c r="E23" s="240" t="s">
        <v>74</v>
      </c>
      <c r="F23" s="266">
        <v>52.857142857142861</v>
      </c>
      <c r="G23" s="238">
        <v>64.2</v>
      </c>
      <c r="H23" s="265">
        <f t="shared" si="6"/>
        <v>121.45945945945947</v>
      </c>
      <c r="I23" s="240" t="s">
        <v>74</v>
      </c>
      <c r="J23" s="264">
        <v>41.666666666666671</v>
      </c>
      <c r="K23" s="238">
        <v>31</v>
      </c>
      <c r="L23" s="265">
        <f t="shared" si="5"/>
        <v>74.399999999999991</v>
      </c>
      <c r="M23" s="240" t="s">
        <v>74</v>
      </c>
      <c r="N23" s="268" t="s">
        <v>77</v>
      </c>
      <c r="O23" t="s">
        <v>84</v>
      </c>
    </row>
    <row r="24" spans="1:17" ht="15.75" thickBot="1" x14ac:dyDescent="0.3">
      <c r="A24" s="232" t="s">
        <v>46</v>
      </c>
      <c r="B24" s="264">
        <v>99.870129870129873</v>
      </c>
      <c r="C24" s="238">
        <v>91.8</v>
      </c>
      <c r="D24" s="265">
        <f t="shared" si="4"/>
        <v>91.919375812743823</v>
      </c>
      <c r="E24" s="240" t="s">
        <v>74</v>
      </c>
      <c r="F24" s="266">
        <v>88.311688311688314</v>
      </c>
      <c r="G24" s="238">
        <v>119.8</v>
      </c>
      <c r="H24" s="265">
        <f t="shared" si="6"/>
        <v>135.65588235294118</v>
      </c>
      <c r="I24" s="240" t="s">
        <v>79</v>
      </c>
      <c r="J24" s="264">
        <v>69.318181818181827</v>
      </c>
      <c r="K24" s="238">
        <v>98</v>
      </c>
      <c r="L24" s="265">
        <f t="shared" si="5"/>
        <v>141.37704918032784</v>
      </c>
      <c r="M24" s="240" t="s">
        <v>79</v>
      </c>
      <c r="N24" s="269" t="s">
        <v>79</v>
      </c>
      <c r="O24" t="s">
        <v>85</v>
      </c>
    </row>
    <row r="25" spans="1:17" ht="15.75" thickBot="1" x14ac:dyDescent="0.3">
      <c r="A25" s="232" t="s">
        <v>47</v>
      </c>
      <c r="B25" s="264">
        <v>105</v>
      </c>
      <c r="C25" s="238">
        <v>67.5</v>
      </c>
      <c r="D25" s="265">
        <f t="shared" si="4"/>
        <v>64.285714285714292</v>
      </c>
      <c r="E25" s="241" t="s">
        <v>86</v>
      </c>
      <c r="F25" s="266">
        <v>100.95652173913044</v>
      </c>
      <c r="G25" s="238">
        <v>56.5</v>
      </c>
      <c r="H25" s="265">
        <f t="shared" si="6"/>
        <v>55.96468561584841</v>
      </c>
      <c r="I25" s="241" t="s">
        <v>76</v>
      </c>
      <c r="J25" s="264">
        <v>78.723404255319153</v>
      </c>
      <c r="K25" s="238">
        <v>87</v>
      </c>
      <c r="L25" s="265">
        <f t="shared" si="5"/>
        <v>110.5135135135135</v>
      </c>
      <c r="M25" s="241" t="s">
        <v>74</v>
      </c>
      <c r="N25" s="270" t="s">
        <v>74</v>
      </c>
      <c r="O25" t="s">
        <v>87</v>
      </c>
    </row>
    <row r="26" spans="1:17" ht="15.75" thickBot="1" x14ac:dyDescent="0.3">
      <c r="A26" s="232" t="s">
        <v>48</v>
      </c>
      <c r="B26" s="264">
        <v>109.03614457831326</v>
      </c>
      <c r="C26" s="238">
        <v>70.8</v>
      </c>
      <c r="D26" s="265">
        <f t="shared" si="4"/>
        <v>64.932596685082871</v>
      </c>
      <c r="E26" s="240" t="s">
        <v>74</v>
      </c>
      <c r="F26" s="266">
        <v>106.26865671641792</v>
      </c>
      <c r="G26" s="238">
        <v>75.7</v>
      </c>
      <c r="H26" s="265">
        <f t="shared" si="6"/>
        <v>71.234550561797747</v>
      </c>
      <c r="I26" s="240" t="s">
        <v>74</v>
      </c>
      <c r="J26" s="264">
        <v>87.2340425531915</v>
      </c>
      <c r="K26" s="238">
        <v>106</v>
      </c>
      <c r="L26" s="265">
        <f t="shared" si="5"/>
        <v>121.51219512195119</v>
      </c>
      <c r="M26" s="240" t="s">
        <v>74</v>
      </c>
      <c r="N26" s="271" t="s">
        <v>75</v>
      </c>
      <c r="O26" t="s">
        <v>88</v>
      </c>
    </row>
    <row r="27" spans="1:17" ht="15.75" thickBot="1" x14ac:dyDescent="0.3">
      <c r="A27" s="232" t="s">
        <v>49</v>
      </c>
      <c r="B27" s="264">
        <v>90.192307692307693</v>
      </c>
      <c r="C27" s="238">
        <v>202.3</v>
      </c>
      <c r="D27" s="265">
        <f t="shared" si="4"/>
        <v>224.29850746268656</v>
      </c>
      <c r="E27" s="242" t="s">
        <v>77</v>
      </c>
      <c r="F27" s="266">
        <v>88.225806451612911</v>
      </c>
      <c r="G27" s="238">
        <v>167.3</v>
      </c>
      <c r="H27" s="265">
        <f t="shared" si="6"/>
        <v>189.62705667276052</v>
      </c>
      <c r="I27" s="242" t="s">
        <v>76</v>
      </c>
      <c r="J27" s="264">
        <v>80</v>
      </c>
      <c r="K27" s="238">
        <v>105</v>
      </c>
      <c r="L27" s="265">
        <f t="shared" si="5"/>
        <v>131.25</v>
      </c>
      <c r="M27" s="242" t="s">
        <v>79</v>
      </c>
      <c r="N27" s="272" t="s">
        <v>76</v>
      </c>
      <c r="O27" t="s">
        <v>89</v>
      </c>
    </row>
    <row r="28" spans="1:17" ht="15.75" thickBot="1" x14ac:dyDescent="0.3">
      <c r="A28" s="232" t="s">
        <v>50</v>
      </c>
      <c r="B28" s="264">
        <v>81.333333333333329</v>
      </c>
      <c r="C28" s="238">
        <v>25.6</v>
      </c>
      <c r="D28" s="265">
        <f t="shared" si="4"/>
        <v>31.475409836065577</v>
      </c>
      <c r="E28" s="243" t="s">
        <v>76</v>
      </c>
      <c r="F28" s="266">
        <v>75.360824742268036</v>
      </c>
      <c r="G28" s="238">
        <v>38.5</v>
      </c>
      <c r="H28" s="265">
        <f t="shared" si="6"/>
        <v>51.087551299589606</v>
      </c>
      <c r="I28" s="243" t="s">
        <v>74</v>
      </c>
      <c r="J28" s="264">
        <v>64</v>
      </c>
      <c r="K28" s="238">
        <v>23</v>
      </c>
      <c r="L28" s="265">
        <f t="shared" si="5"/>
        <v>35.9375</v>
      </c>
      <c r="M28" s="243" t="s">
        <v>76</v>
      </c>
      <c r="N28" s="273" t="s">
        <v>86</v>
      </c>
      <c r="O28" t="s">
        <v>90</v>
      </c>
    </row>
    <row r="29" spans="1:17" x14ac:dyDescent="0.25">
      <c r="A29" s="232" t="s">
        <v>51</v>
      </c>
      <c r="B29" s="264">
        <v>50.096153846153847</v>
      </c>
      <c r="C29" s="238">
        <v>15.8</v>
      </c>
      <c r="D29" s="265">
        <f t="shared" si="4"/>
        <v>31.539347408829176</v>
      </c>
      <c r="E29" s="243" t="s">
        <v>76</v>
      </c>
      <c r="F29" s="266">
        <v>49.009900990099013</v>
      </c>
      <c r="G29" s="238">
        <v>17.3</v>
      </c>
      <c r="H29" s="265">
        <f t="shared" si="6"/>
        <v>35.298989898989895</v>
      </c>
      <c r="I29" s="243" t="s">
        <v>76</v>
      </c>
      <c r="J29" s="264">
        <v>43.037974683544306</v>
      </c>
      <c r="K29" s="238">
        <v>19</v>
      </c>
      <c r="L29" s="265">
        <f t="shared" si="5"/>
        <v>44.147058823529413</v>
      </c>
      <c r="M29" s="243" t="s">
        <v>75</v>
      </c>
    </row>
    <row r="30" spans="1:17" x14ac:dyDescent="0.25">
      <c r="A30" s="232" t="s">
        <v>52</v>
      </c>
      <c r="B30" s="264">
        <v>58</v>
      </c>
      <c r="C30" s="238">
        <v>51.1</v>
      </c>
      <c r="D30" s="265">
        <f t="shared" si="4"/>
        <v>88.103448275862078</v>
      </c>
      <c r="E30" s="240" t="s">
        <v>74</v>
      </c>
      <c r="F30" s="266">
        <v>54.166666666666664</v>
      </c>
      <c r="G30" s="238">
        <v>48.1</v>
      </c>
      <c r="H30" s="265">
        <f t="shared" si="6"/>
        <v>88.8</v>
      </c>
      <c r="I30" s="240" t="s">
        <v>74</v>
      </c>
      <c r="J30" s="264">
        <v>48.648648648648653</v>
      </c>
      <c r="K30" s="238">
        <v>44</v>
      </c>
      <c r="L30" s="265">
        <f t="shared" si="5"/>
        <v>90.444444444444443</v>
      </c>
      <c r="M30" s="240" t="s">
        <v>74</v>
      </c>
    </row>
    <row r="31" spans="1:17" ht="15.75" thickBot="1" x14ac:dyDescent="0.3">
      <c r="A31" s="244" t="s">
        <v>44</v>
      </c>
      <c r="B31" s="274">
        <v>47.022900763358777</v>
      </c>
      <c r="C31" s="250">
        <v>31.5</v>
      </c>
      <c r="D31" s="247">
        <f t="shared" si="4"/>
        <v>66.988636363636374</v>
      </c>
      <c r="E31" s="248" t="s">
        <v>74</v>
      </c>
      <c r="F31" s="275">
        <v>53.023255813953497</v>
      </c>
      <c r="G31" s="250">
        <v>36</v>
      </c>
      <c r="H31" s="247">
        <f t="shared" si="6"/>
        <v>67.894736842105246</v>
      </c>
      <c r="I31" s="248" t="s">
        <v>74</v>
      </c>
      <c r="J31" s="274">
        <v>50</v>
      </c>
      <c r="K31" s="250">
        <v>39</v>
      </c>
      <c r="L31" s="247">
        <f t="shared" si="5"/>
        <v>78</v>
      </c>
      <c r="M31" s="248" t="s">
        <v>74</v>
      </c>
    </row>
    <row r="32" spans="1:17" ht="15.75" thickBot="1" x14ac:dyDescent="0.3">
      <c r="A32" s="253">
        <v>2021</v>
      </c>
      <c r="B32" s="276">
        <f>SUM(B20:B31)</f>
        <v>826.63412651623037</v>
      </c>
      <c r="C32" s="277">
        <f>SUM(C20:C31)</f>
        <v>754.3</v>
      </c>
      <c r="D32" s="278">
        <f t="shared" si="4"/>
        <v>91.249559606125203</v>
      </c>
      <c r="E32" s="257" t="s">
        <v>74</v>
      </c>
      <c r="F32" s="279">
        <v>798.57334044164168</v>
      </c>
      <c r="G32" s="280">
        <f>SUM(G20:G31)</f>
        <v>746.69999999999993</v>
      </c>
      <c r="H32" s="278">
        <f t="shared" si="6"/>
        <v>93.504248412180431</v>
      </c>
      <c r="I32" s="257" t="s">
        <v>74</v>
      </c>
      <c r="J32" s="281">
        <v>692.15318413810053</v>
      </c>
      <c r="K32" s="280">
        <f>SUM(K20:K31)</f>
        <v>669</v>
      </c>
      <c r="L32" s="278">
        <f t="shared" si="5"/>
        <v>96.654904626794163</v>
      </c>
      <c r="M32" s="257" t="s">
        <v>74</v>
      </c>
    </row>
  </sheetData>
  <mergeCells count="10">
    <mergeCell ref="B18:E18"/>
    <mergeCell ref="F18:I18"/>
    <mergeCell ref="J18:M18"/>
    <mergeCell ref="N18:Q18"/>
    <mergeCell ref="B1:Q1"/>
    <mergeCell ref="B2:E2"/>
    <mergeCell ref="F2:I2"/>
    <mergeCell ref="J2:M2"/>
    <mergeCell ref="N2:Q2"/>
    <mergeCell ref="B17:M17"/>
  </mergeCells>
  <pageMargins left="0.7" right="0.7" top="0.78740157499999996" bottom="0.78740157499999996" header="0.3" footer="0.3"/>
  <pageSetup paperSize="9"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10F1E-A736-4385-B9CF-634B74627A72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211DC-E3FB-4CBC-9C12-FF59784A4B10}">
  <dimension ref="A2:AS36"/>
  <sheetViews>
    <sheetView topLeftCell="R1" workbookViewId="0">
      <selection activeCell="AG7" sqref="AG7:AH9"/>
    </sheetView>
  </sheetViews>
  <sheetFormatPr defaultRowHeight="15" x14ac:dyDescent="0.25"/>
  <cols>
    <col min="1" max="45" width="5.7109375" customWidth="1"/>
  </cols>
  <sheetData>
    <row r="2" spans="1:45" ht="15.75" thickBot="1" x14ac:dyDescent="0.3">
      <c r="A2" t="s">
        <v>6</v>
      </c>
      <c r="P2" t="s">
        <v>7</v>
      </c>
      <c r="AE2" t="s">
        <v>8</v>
      </c>
    </row>
    <row r="3" spans="1:45" x14ac:dyDescent="0.25">
      <c r="A3" s="296" t="s">
        <v>0</v>
      </c>
      <c r="B3" s="297"/>
      <c r="C3" s="297"/>
      <c r="D3" s="297"/>
      <c r="E3" s="297"/>
      <c r="F3" s="297"/>
      <c r="G3" s="295" t="s">
        <v>1</v>
      </c>
      <c r="H3" s="291"/>
      <c r="I3" s="292"/>
      <c r="J3" s="295" t="s">
        <v>2</v>
      </c>
      <c r="K3" s="291"/>
      <c r="L3" s="292"/>
      <c r="M3" s="295" t="s">
        <v>3</v>
      </c>
      <c r="N3" s="291"/>
      <c r="O3" s="292"/>
      <c r="P3" s="296" t="s">
        <v>0</v>
      </c>
      <c r="Q3" s="297"/>
      <c r="R3" s="297"/>
      <c r="S3" s="297"/>
      <c r="T3" s="297"/>
      <c r="U3" s="297"/>
      <c r="V3" s="295" t="s">
        <v>1</v>
      </c>
      <c r="W3" s="291"/>
      <c r="X3" s="292"/>
      <c r="Y3" s="295" t="s">
        <v>2</v>
      </c>
      <c r="Z3" s="291"/>
      <c r="AA3" s="292"/>
      <c r="AB3" s="295" t="s">
        <v>3</v>
      </c>
      <c r="AC3" s="291"/>
      <c r="AD3" s="292"/>
      <c r="AE3" s="296" t="s">
        <v>0</v>
      </c>
      <c r="AF3" s="297"/>
      <c r="AG3" s="297"/>
      <c r="AH3" s="297"/>
      <c r="AI3" s="297"/>
      <c r="AJ3" s="297"/>
      <c r="AK3" s="295" t="s">
        <v>1</v>
      </c>
      <c r="AL3" s="291"/>
      <c r="AM3" s="292"/>
      <c r="AN3" s="295" t="s">
        <v>2</v>
      </c>
      <c r="AO3" s="291"/>
      <c r="AP3" s="292"/>
      <c r="AQ3" s="295" t="s">
        <v>3</v>
      </c>
      <c r="AR3" s="291"/>
      <c r="AS3" s="292"/>
    </row>
    <row r="4" spans="1:45" x14ac:dyDescent="0.25">
      <c r="A4" s="1">
        <v>7</v>
      </c>
      <c r="B4" s="2"/>
      <c r="C4" s="1">
        <v>14</v>
      </c>
      <c r="D4" s="3"/>
      <c r="E4" s="4">
        <v>21</v>
      </c>
      <c r="F4" s="3"/>
      <c r="G4" s="4">
        <v>7</v>
      </c>
      <c r="H4" s="5">
        <v>14</v>
      </c>
      <c r="I4" s="3">
        <v>21</v>
      </c>
      <c r="J4" s="4">
        <v>7</v>
      </c>
      <c r="K4" s="5">
        <v>14</v>
      </c>
      <c r="L4" s="3">
        <v>21</v>
      </c>
      <c r="M4" s="4">
        <v>7</v>
      </c>
      <c r="N4" s="5">
        <v>14</v>
      </c>
      <c r="O4" s="3">
        <v>21</v>
      </c>
      <c r="P4" s="1">
        <v>7</v>
      </c>
      <c r="Q4" s="2"/>
      <c r="R4" s="1">
        <v>14</v>
      </c>
      <c r="S4" s="3"/>
      <c r="T4" s="4">
        <v>21</v>
      </c>
      <c r="U4" s="3"/>
      <c r="V4" s="4">
        <v>7</v>
      </c>
      <c r="W4" s="5">
        <v>14</v>
      </c>
      <c r="X4" s="3">
        <v>21</v>
      </c>
      <c r="Y4" s="4">
        <v>7</v>
      </c>
      <c r="Z4" s="5">
        <v>14</v>
      </c>
      <c r="AA4" s="3">
        <v>21</v>
      </c>
      <c r="AB4" s="4">
        <v>7</v>
      </c>
      <c r="AC4" s="5">
        <v>14</v>
      </c>
      <c r="AD4" s="3">
        <v>21</v>
      </c>
      <c r="AE4" s="1">
        <v>7</v>
      </c>
      <c r="AF4" s="2"/>
      <c r="AG4" s="1">
        <v>14</v>
      </c>
      <c r="AH4" s="3"/>
      <c r="AI4" s="4">
        <v>21</v>
      </c>
      <c r="AJ4" s="3"/>
      <c r="AK4" s="4">
        <v>7</v>
      </c>
      <c r="AL4" s="5">
        <v>14</v>
      </c>
      <c r="AM4" s="3">
        <v>21</v>
      </c>
      <c r="AN4" s="4">
        <v>7</v>
      </c>
      <c r="AO4" s="5">
        <v>14</v>
      </c>
      <c r="AP4" s="3">
        <v>21</v>
      </c>
      <c r="AQ4" s="4">
        <v>7</v>
      </c>
      <c r="AR4" s="5">
        <v>14</v>
      </c>
      <c r="AS4" s="3">
        <v>21</v>
      </c>
    </row>
    <row r="5" spans="1:45" ht="15.75" thickBot="1" x14ac:dyDescent="0.3">
      <c r="A5" s="6" t="s">
        <v>4</v>
      </c>
      <c r="B5" s="7" t="s">
        <v>5</v>
      </c>
      <c r="C5" s="6" t="s">
        <v>4</v>
      </c>
      <c r="D5" s="8" t="s">
        <v>5</v>
      </c>
      <c r="E5" s="9" t="s">
        <v>4</v>
      </c>
      <c r="F5" s="8" t="s">
        <v>5</v>
      </c>
      <c r="G5" s="9"/>
      <c r="H5" s="10"/>
      <c r="I5" s="8"/>
      <c r="J5" s="9"/>
      <c r="K5" s="10"/>
      <c r="L5" s="8"/>
      <c r="M5" s="9"/>
      <c r="N5" s="10"/>
      <c r="O5" s="8"/>
      <c r="P5" s="6" t="s">
        <v>4</v>
      </c>
      <c r="Q5" s="7" t="s">
        <v>5</v>
      </c>
      <c r="R5" s="6" t="s">
        <v>4</v>
      </c>
      <c r="S5" s="8" t="s">
        <v>5</v>
      </c>
      <c r="T5" s="9" t="s">
        <v>4</v>
      </c>
      <c r="U5" s="8" t="s">
        <v>5</v>
      </c>
      <c r="V5" s="9"/>
      <c r="W5" s="10"/>
      <c r="X5" s="8"/>
      <c r="Y5" s="9"/>
      <c r="Z5" s="10"/>
      <c r="AA5" s="8"/>
      <c r="AB5" s="9"/>
      <c r="AC5" s="10"/>
      <c r="AD5" s="8"/>
      <c r="AE5" s="6" t="s">
        <v>4</v>
      </c>
      <c r="AF5" s="7" t="s">
        <v>5</v>
      </c>
      <c r="AG5" s="6" t="s">
        <v>4</v>
      </c>
      <c r="AH5" s="8" t="s">
        <v>5</v>
      </c>
      <c r="AI5" s="9" t="s">
        <v>4</v>
      </c>
      <c r="AJ5" s="8" t="s">
        <v>5</v>
      </c>
      <c r="AK5" s="9"/>
      <c r="AL5" s="10"/>
      <c r="AM5" s="8"/>
      <c r="AN5" s="9"/>
      <c r="AO5" s="10"/>
      <c r="AP5" s="8"/>
      <c r="AQ5" s="9"/>
      <c r="AR5" s="10"/>
      <c r="AS5" s="8"/>
    </row>
    <row r="6" spans="1:45" x14ac:dyDescent="0.25">
      <c r="A6" s="11">
        <v>0</v>
      </c>
      <c r="B6" s="12">
        <v>0</v>
      </c>
      <c r="C6" s="13">
        <v>0</v>
      </c>
      <c r="D6" s="14">
        <v>0</v>
      </c>
      <c r="E6" s="15">
        <v>0</v>
      </c>
      <c r="F6" s="14">
        <v>0</v>
      </c>
      <c r="G6" s="16">
        <v>10</v>
      </c>
      <c r="H6" s="17">
        <v>0</v>
      </c>
      <c r="I6" s="18">
        <v>6</v>
      </c>
      <c r="J6" s="16">
        <v>4</v>
      </c>
      <c r="K6" s="17">
        <v>0</v>
      </c>
      <c r="L6" s="18">
        <v>1</v>
      </c>
      <c r="M6" s="16">
        <v>3</v>
      </c>
      <c r="N6" s="17">
        <v>1</v>
      </c>
      <c r="O6" s="18">
        <v>1</v>
      </c>
      <c r="P6" s="13">
        <v>0</v>
      </c>
      <c r="Q6" s="12">
        <v>0</v>
      </c>
      <c r="R6" s="13">
        <v>2</v>
      </c>
      <c r="S6" s="14">
        <v>2</v>
      </c>
      <c r="T6" s="15">
        <v>0</v>
      </c>
      <c r="U6" s="14">
        <v>0</v>
      </c>
      <c r="V6" s="16">
        <v>0</v>
      </c>
      <c r="W6" s="17">
        <v>3</v>
      </c>
      <c r="X6" s="18">
        <v>4</v>
      </c>
      <c r="Y6" s="16">
        <v>0</v>
      </c>
      <c r="Z6" s="17">
        <v>1</v>
      </c>
      <c r="AA6" s="18">
        <v>1</v>
      </c>
      <c r="AB6" s="16">
        <v>3</v>
      </c>
      <c r="AC6" s="17">
        <v>3</v>
      </c>
      <c r="AD6" s="18">
        <v>3</v>
      </c>
      <c r="AE6" s="13">
        <v>36</v>
      </c>
      <c r="AF6" s="12">
        <v>4</v>
      </c>
      <c r="AG6" s="13">
        <v>36</v>
      </c>
      <c r="AH6" s="14">
        <v>4</v>
      </c>
      <c r="AI6" s="15">
        <v>2</v>
      </c>
      <c r="AJ6" s="14">
        <v>2</v>
      </c>
      <c r="AK6" s="16">
        <v>10</v>
      </c>
      <c r="AL6" s="17">
        <v>10</v>
      </c>
      <c r="AM6" s="18">
        <v>8</v>
      </c>
      <c r="AN6" s="16">
        <v>5</v>
      </c>
      <c r="AO6" s="17">
        <v>2</v>
      </c>
      <c r="AP6" s="18">
        <v>2</v>
      </c>
      <c r="AQ6" s="16">
        <v>2</v>
      </c>
      <c r="AR6" s="17">
        <v>2</v>
      </c>
      <c r="AS6" s="18">
        <v>3</v>
      </c>
    </row>
    <row r="7" spans="1:45" x14ac:dyDescent="0.25">
      <c r="A7" s="11">
        <v>0</v>
      </c>
      <c r="B7" s="19">
        <v>0</v>
      </c>
      <c r="C7" s="11">
        <v>0</v>
      </c>
      <c r="D7" s="20">
        <v>0</v>
      </c>
      <c r="E7" s="21">
        <v>0</v>
      </c>
      <c r="F7" s="20">
        <v>0</v>
      </c>
      <c r="G7" s="22">
        <v>10</v>
      </c>
      <c r="H7" s="23">
        <v>10</v>
      </c>
      <c r="I7" s="24">
        <v>10</v>
      </c>
      <c r="J7" s="22">
        <v>2</v>
      </c>
      <c r="K7" s="23">
        <v>2</v>
      </c>
      <c r="L7" s="24">
        <v>2</v>
      </c>
      <c r="M7" s="22">
        <v>1</v>
      </c>
      <c r="N7" s="23">
        <v>1</v>
      </c>
      <c r="O7" s="24">
        <v>1</v>
      </c>
      <c r="P7" s="11">
        <v>20</v>
      </c>
      <c r="Q7" s="19">
        <v>4</v>
      </c>
      <c r="R7" s="11">
        <v>20</v>
      </c>
      <c r="S7" s="20">
        <v>7</v>
      </c>
      <c r="T7" s="21">
        <v>20</v>
      </c>
      <c r="U7" s="20">
        <v>4</v>
      </c>
      <c r="V7" s="22">
        <v>10</v>
      </c>
      <c r="W7" s="23">
        <v>10</v>
      </c>
      <c r="X7" s="24">
        <v>10</v>
      </c>
      <c r="Y7" s="22">
        <v>2</v>
      </c>
      <c r="Z7" s="23">
        <v>6</v>
      </c>
      <c r="AA7" s="24">
        <v>6</v>
      </c>
      <c r="AB7" s="22">
        <v>2</v>
      </c>
      <c r="AC7" s="23">
        <v>2</v>
      </c>
      <c r="AD7" s="24">
        <v>2</v>
      </c>
      <c r="AE7" s="11">
        <v>20</v>
      </c>
      <c r="AF7" s="19">
        <v>1</v>
      </c>
      <c r="AG7" s="11">
        <v>20</v>
      </c>
      <c r="AH7" s="20">
        <v>2</v>
      </c>
      <c r="AI7" s="21">
        <v>0</v>
      </c>
      <c r="AJ7" s="20">
        <v>0</v>
      </c>
      <c r="AK7" s="22">
        <v>0</v>
      </c>
      <c r="AL7" s="23">
        <v>0</v>
      </c>
      <c r="AM7" s="24">
        <v>0</v>
      </c>
      <c r="AN7" s="22">
        <v>0</v>
      </c>
      <c r="AO7" s="23">
        <v>0</v>
      </c>
      <c r="AP7" s="24">
        <v>0</v>
      </c>
      <c r="AQ7" s="22">
        <v>3</v>
      </c>
      <c r="AR7" s="23">
        <v>2</v>
      </c>
      <c r="AS7" s="24">
        <v>3</v>
      </c>
    </row>
    <row r="8" spans="1:45" x14ac:dyDescent="0.25">
      <c r="A8" s="11">
        <v>0</v>
      </c>
      <c r="B8" s="19">
        <v>0</v>
      </c>
      <c r="C8" s="11">
        <v>0</v>
      </c>
      <c r="D8" s="20">
        <v>0</v>
      </c>
      <c r="E8" s="21">
        <v>0</v>
      </c>
      <c r="F8" s="20">
        <v>0</v>
      </c>
      <c r="G8" s="22">
        <v>10</v>
      </c>
      <c r="H8" s="23">
        <v>6</v>
      </c>
      <c r="I8" s="24">
        <v>10</v>
      </c>
      <c r="J8" s="22">
        <v>2</v>
      </c>
      <c r="K8" s="23">
        <v>1</v>
      </c>
      <c r="L8" s="24">
        <v>2</v>
      </c>
      <c r="M8" s="22">
        <v>1</v>
      </c>
      <c r="N8" s="23">
        <v>1</v>
      </c>
      <c r="O8" s="24">
        <v>1</v>
      </c>
      <c r="P8" s="11">
        <v>20</v>
      </c>
      <c r="Q8" s="19">
        <v>4</v>
      </c>
      <c r="R8" s="11">
        <v>20</v>
      </c>
      <c r="S8" s="20">
        <v>4</v>
      </c>
      <c r="T8" s="21">
        <v>20</v>
      </c>
      <c r="U8" s="20">
        <v>4</v>
      </c>
      <c r="V8" s="22">
        <v>10</v>
      </c>
      <c r="W8" s="23">
        <v>7</v>
      </c>
      <c r="X8" s="24">
        <v>10</v>
      </c>
      <c r="Y8" s="22">
        <v>2</v>
      </c>
      <c r="Z8" s="23">
        <v>1</v>
      </c>
      <c r="AA8" s="24">
        <v>6</v>
      </c>
      <c r="AB8" s="22">
        <v>2</v>
      </c>
      <c r="AC8" s="23">
        <v>2</v>
      </c>
      <c r="AD8" s="24">
        <v>2</v>
      </c>
      <c r="AE8" s="11">
        <v>0</v>
      </c>
      <c r="AF8" s="19">
        <v>0</v>
      </c>
      <c r="AG8" s="11">
        <v>20</v>
      </c>
      <c r="AH8" s="20">
        <v>4</v>
      </c>
      <c r="AI8" s="21">
        <v>20</v>
      </c>
      <c r="AJ8" s="20">
        <v>7</v>
      </c>
      <c r="AK8" s="22">
        <v>0</v>
      </c>
      <c r="AL8" s="23">
        <v>0</v>
      </c>
      <c r="AM8" s="24">
        <v>3</v>
      </c>
      <c r="AN8" s="22">
        <v>0</v>
      </c>
      <c r="AO8" s="23">
        <v>0</v>
      </c>
      <c r="AP8" s="24">
        <v>1</v>
      </c>
      <c r="AQ8" s="22">
        <v>3</v>
      </c>
      <c r="AR8" s="23">
        <v>2</v>
      </c>
      <c r="AS8" s="24">
        <v>2</v>
      </c>
    </row>
    <row r="9" spans="1:45" x14ac:dyDescent="0.25">
      <c r="A9" s="11">
        <v>0</v>
      </c>
      <c r="B9" s="19">
        <v>0</v>
      </c>
      <c r="C9" s="11">
        <v>0</v>
      </c>
      <c r="D9" s="20">
        <v>0</v>
      </c>
      <c r="E9" s="21">
        <v>2</v>
      </c>
      <c r="F9" s="20">
        <v>2</v>
      </c>
      <c r="G9" s="22">
        <v>9</v>
      </c>
      <c r="H9" s="23">
        <v>10</v>
      </c>
      <c r="I9" s="24">
        <v>10</v>
      </c>
      <c r="J9" s="22">
        <v>2</v>
      </c>
      <c r="K9" s="23">
        <v>2</v>
      </c>
      <c r="L9" s="24">
        <v>2</v>
      </c>
      <c r="M9" s="22">
        <v>1</v>
      </c>
      <c r="N9" s="23">
        <v>1</v>
      </c>
      <c r="O9" s="24">
        <v>1</v>
      </c>
      <c r="P9" s="11">
        <v>20</v>
      </c>
      <c r="Q9" s="19">
        <v>7</v>
      </c>
      <c r="R9" s="11">
        <v>20</v>
      </c>
      <c r="S9" s="20">
        <v>4</v>
      </c>
      <c r="T9" s="21">
        <v>0</v>
      </c>
      <c r="U9" s="20">
        <v>0</v>
      </c>
      <c r="V9" s="22">
        <v>10</v>
      </c>
      <c r="W9" s="23">
        <v>7</v>
      </c>
      <c r="X9" s="24">
        <v>7</v>
      </c>
      <c r="Y9" s="22">
        <v>2</v>
      </c>
      <c r="Z9" s="23">
        <v>1</v>
      </c>
      <c r="AA9" s="24">
        <v>1</v>
      </c>
      <c r="AB9" s="22">
        <v>2</v>
      </c>
      <c r="AC9" s="23">
        <v>2</v>
      </c>
      <c r="AD9" s="24">
        <v>2</v>
      </c>
      <c r="AE9" s="11">
        <v>20</v>
      </c>
      <c r="AF9" s="19">
        <v>4</v>
      </c>
      <c r="AG9" s="11">
        <v>20</v>
      </c>
      <c r="AH9" s="20">
        <v>7</v>
      </c>
      <c r="AI9" s="21">
        <v>27</v>
      </c>
      <c r="AJ9" s="20">
        <v>2</v>
      </c>
      <c r="AK9" s="22">
        <v>10</v>
      </c>
      <c r="AL9" s="23">
        <v>10</v>
      </c>
      <c r="AM9" s="24">
        <v>10</v>
      </c>
      <c r="AN9" s="22">
        <v>2</v>
      </c>
      <c r="AO9" s="23">
        <v>6</v>
      </c>
      <c r="AP9" s="24">
        <v>2</v>
      </c>
      <c r="AQ9" s="22">
        <v>2</v>
      </c>
      <c r="AR9" s="23">
        <v>2</v>
      </c>
      <c r="AS9" s="24">
        <v>2</v>
      </c>
    </row>
    <row r="10" spans="1:45" ht="15.75" thickBot="1" x14ac:dyDescent="0.3">
      <c r="A10" s="11">
        <v>2</v>
      </c>
      <c r="B10" s="25">
        <v>2</v>
      </c>
      <c r="C10" s="26">
        <v>36</v>
      </c>
      <c r="D10" s="27">
        <v>4</v>
      </c>
      <c r="E10" s="28">
        <v>0</v>
      </c>
      <c r="F10" s="27">
        <v>0</v>
      </c>
      <c r="G10" s="4">
        <v>10</v>
      </c>
      <c r="H10" s="5">
        <v>10</v>
      </c>
      <c r="I10" s="3">
        <v>10</v>
      </c>
      <c r="J10" s="4">
        <v>7</v>
      </c>
      <c r="K10" s="5">
        <v>6</v>
      </c>
      <c r="L10" s="3">
        <v>2</v>
      </c>
      <c r="M10" s="4">
        <v>1</v>
      </c>
      <c r="N10" s="5">
        <v>5</v>
      </c>
      <c r="O10" s="3">
        <v>5</v>
      </c>
      <c r="P10" s="26">
        <v>2</v>
      </c>
      <c r="Q10" s="25">
        <v>2</v>
      </c>
      <c r="R10" s="26">
        <v>2</v>
      </c>
      <c r="S10" s="27">
        <v>4</v>
      </c>
      <c r="T10" s="28">
        <v>2</v>
      </c>
      <c r="U10" s="27">
        <v>4</v>
      </c>
      <c r="V10" s="4">
        <v>10</v>
      </c>
      <c r="W10" s="5">
        <v>10</v>
      </c>
      <c r="X10" s="3">
        <v>10</v>
      </c>
      <c r="Y10" s="4">
        <v>2</v>
      </c>
      <c r="Z10" s="5">
        <v>2</v>
      </c>
      <c r="AA10" s="3">
        <v>7</v>
      </c>
      <c r="AB10" s="4">
        <v>2</v>
      </c>
      <c r="AC10" s="5">
        <v>2</v>
      </c>
      <c r="AD10" s="3">
        <v>5</v>
      </c>
      <c r="AE10" s="26">
        <v>2</v>
      </c>
      <c r="AF10" s="25">
        <v>4</v>
      </c>
      <c r="AG10" s="26">
        <v>2</v>
      </c>
      <c r="AH10" s="27">
        <v>4</v>
      </c>
      <c r="AI10" s="28">
        <v>0</v>
      </c>
      <c r="AJ10" s="27">
        <v>0</v>
      </c>
      <c r="AK10" s="4">
        <v>10</v>
      </c>
      <c r="AL10" s="5">
        <v>10</v>
      </c>
      <c r="AM10" s="3">
        <v>0</v>
      </c>
      <c r="AN10" s="4">
        <v>7</v>
      </c>
      <c r="AO10" s="5">
        <v>2</v>
      </c>
      <c r="AP10" s="3">
        <v>0</v>
      </c>
      <c r="AQ10" s="4">
        <v>7</v>
      </c>
      <c r="AR10" s="5">
        <v>5</v>
      </c>
      <c r="AS10" s="3">
        <v>5</v>
      </c>
    </row>
    <row r="11" spans="1:45" x14ac:dyDescent="0.25">
      <c r="A11" s="11">
        <v>0</v>
      </c>
      <c r="B11" s="29">
        <v>0</v>
      </c>
      <c r="C11" s="30">
        <v>36</v>
      </c>
      <c r="D11" s="14">
        <v>4</v>
      </c>
      <c r="E11" s="15">
        <v>0</v>
      </c>
      <c r="F11" s="14">
        <v>0</v>
      </c>
      <c r="G11" s="16">
        <v>10</v>
      </c>
      <c r="H11" s="17">
        <v>10</v>
      </c>
      <c r="I11" s="18">
        <v>10</v>
      </c>
      <c r="J11" s="16">
        <v>2</v>
      </c>
      <c r="K11" s="17">
        <v>6</v>
      </c>
      <c r="L11" s="18">
        <v>6</v>
      </c>
      <c r="M11" s="16">
        <v>5</v>
      </c>
      <c r="N11" s="17">
        <v>5</v>
      </c>
      <c r="O11" s="18">
        <v>5</v>
      </c>
      <c r="P11" s="30">
        <v>2</v>
      </c>
      <c r="Q11" s="29">
        <v>2</v>
      </c>
      <c r="R11" s="30">
        <v>2</v>
      </c>
      <c r="S11" s="14">
        <v>7</v>
      </c>
      <c r="T11" s="15">
        <v>2</v>
      </c>
      <c r="U11" s="14">
        <v>7</v>
      </c>
      <c r="V11" s="16">
        <v>10</v>
      </c>
      <c r="W11" s="17">
        <v>10</v>
      </c>
      <c r="X11" s="18">
        <v>10</v>
      </c>
      <c r="Y11" s="16">
        <v>2</v>
      </c>
      <c r="Z11" s="17">
        <v>7</v>
      </c>
      <c r="AA11" s="18">
        <v>7</v>
      </c>
      <c r="AB11" s="16">
        <v>9</v>
      </c>
      <c r="AC11" s="17">
        <v>9</v>
      </c>
      <c r="AD11" s="18">
        <v>9</v>
      </c>
      <c r="AE11" s="30">
        <v>0</v>
      </c>
      <c r="AF11" s="29">
        <v>0</v>
      </c>
      <c r="AG11" s="30">
        <v>20</v>
      </c>
      <c r="AH11" s="14">
        <v>2</v>
      </c>
      <c r="AI11" s="15">
        <v>20</v>
      </c>
      <c r="AJ11" s="14">
        <v>2</v>
      </c>
      <c r="AK11" s="16">
        <v>0</v>
      </c>
      <c r="AL11" s="17">
        <v>6</v>
      </c>
      <c r="AM11" s="18">
        <v>0</v>
      </c>
      <c r="AN11" s="16">
        <v>0</v>
      </c>
      <c r="AO11" s="17">
        <v>1</v>
      </c>
      <c r="AP11" s="18">
        <v>0</v>
      </c>
      <c r="AQ11" s="16">
        <v>5</v>
      </c>
      <c r="AR11" s="17">
        <v>2</v>
      </c>
      <c r="AS11" s="18">
        <v>3</v>
      </c>
    </row>
    <row r="12" spans="1:45" x14ac:dyDescent="0.25">
      <c r="A12" s="11">
        <v>20</v>
      </c>
      <c r="B12" s="19">
        <v>2</v>
      </c>
      <c r="C12" s="11">
        <v>20</v>
      </c>
      <c r="D12" s="20">
        <v>4</v>
      </c>
      <c r="E12" s="21">
        <v>20</v>
      </c>
      <c r="F12" s="20">
        <v>4</v>
      </c>
      <c r="G12" s="22">
        <v>10</v>
      </c>
      <c r="H12" s="23">
        <v>10</v>
      </c>
      <c r="I12" s="24">
        <v>10</v>
      </c>
      <c r="J12" s="22">
        <v>2</v>
      </c>
      <c r="K12" s="23">
        <v>2</v>
      </c>
      <c r="L12" s="24">
        <v>2</v>
      </c>
      <c r="M12" s="22">
        <v>6</v>
      </c>
      <c r="N12" s="23">
        <v>5</v>
      </c>
      <c r="O12" s="24">
        <v>5</v>
      </c>
      <c r="P12" s="11">
        <v>2</v>
      </c>
      <c r="Q12" s="19">
        <v>4</v>
      </c>
      <c r="R12" s="11">
        <v>2</v>
      </c>
      <c r="S12" s="20">
        <v>4</v>
      </c>
      <c r="T12" s="21">
        <v>2</v>
      </c>
      <c r="U12" s="20">
        <v>4</v>
      </c>
      <c r="V12" s="22">
        <v>10</v>
      </c>
      <c r="W12" s="23">
        <v>10</v>
      </c>
      <c r="X12" s="24">
        <v>10</v>
      </c>
      <c r="Y12" s="22">
        <v>5</v>
      </c>
      <c r="Z12" s="23">
        <v>5</v>
      </c>
      <c r="AA12" s="24">
        <v>5</v>
      </c>
      <c r="AB12" s="22">
        <v>7</v>
      </c>
      <c r="AC12" s="23">
        <v>7</v>
      </c>
      <c r="AD12" s="24">
        <v>7</v>
      </c>
      <c r="AE12" s="11">
        <v>20</v>
      </c>
      <c r="AF12" s="19">
        <v>1</v>
      </c>
      <c r="AG12" s="11">
        <v>20</v>
      </c>
      <c r="AH12" s="20">
        <v>7</v>
      </c>
      <c r="AI12" s="21">
        <v>0</v>
      </c>
      <c r="AJ12" s="20">
        <v>0</v>
      </c>
      <c r="AK12" s="22">
        <v>1</v>
      </c>
      <c r="AL12" s="23">
        <v>2</v>
      </c>
      <c r="AM12" s="24">
        <v>1</v>
      </c>
      <c r="AN12" s="22">
        <v>0</v>
      </c>
      <c r="AO12" s="23">
        <v>0</v>
      </c>
      <c r="AP12" s="24">
        <v>0</v>
      </c>
      <c r="AQ12" s="22">
        <v>3</v>
      </c>
      <c r="AR12" s="23">
        <v>2</v>
      </c>
      <c r="AS12" s="24">
        <v>3</v>
      </c>
    </row>
    <row r="13" spans="1:45" x14ac:dyDescent="0.25">
      <c r="A13" s="11">
        <v>20</v>
      </c>
      <c r="B13" s="19">
        <v>2</v>
      </c>
      <c r="C13" s="11">
        <v>18</v>
      </c>
      <c r="D13" s="20">
        <v>1</v>
      </c>
      <c r="E13" s="21">
        <v>0</v>
      </c>
      <c r="F13" s="20">
        <v>0</v>
      </c>
      <c r="G13" s="22">
        <v>10</v>
      </c>
      <c r="H13" s="23">
        <v>10</v>
      </c>
      <c r="I13" s="24">
        <v>10</v>
      </c>
      <c r="J13" s="22">
        <v>2</v>
      </c>
      <c r="K13" s="23">
        <v>2</v>
      </c>
      <c r="L13" s="24">
        <v>2</v>
      </c>
      <c r="M13" s="22">
        <v>3</v>
      </c>
      <c r="N13" s="23">
        <v>1</v>
      </c>
      <c r="O13" s="24">
        <v>1</v>
      </c>
      <c r="P13" s="11">
        <v>36</v>
      </c>
      <c r="Q13" s="19">
        <v>2</v>
      </c>
      <c r="R13" s="11">
        <v>0</v>
      </c>
      <c r="S13" s="20">
        <v>0</v>
      </c>
      <c r="T13" s="21">
        <v>0</v>
      </c>
      <c r="U13" s="20">
        <v>0</v>
      </c>
      <c r="V13" s="22">
        <v>10</v>
      </c>
      <c r="W13" s="23">
        <v>10</v>
      </c>
      <c r="X13" s="24">
        <v>10</v>
      </c>
      <c r="Y13" s="22">
        <v>7</v>
      </c>
      <c r="Z13" s="23">
        <v>2</v>
      </c>
      <c r="AA13" s="24">
        <v>2</v>
      </c>
      <c r="AB13" s="22">
        <v>9</v>
      </c>
      <c r="AC13" s="23">
        <v>9</v>
      </c>
      <c r="AD13" s="24">
        <v>9</v>
      </c>
      <c r="AE13" s="11">
        <v>0</v>
      </c>
      <c r="AF13" s="19">
        <v>0</v>
      </c>
      <c r="AG13" s="11">
        <v>36</v>
      </c>
      <c r="AH13" s="20">
        <v>4</v>
      </c>
      <c r="AI13" s="21">
        <v>0</v>
      </c>
      <c r="AJ13" s="20">
        <v>0</v>
      </c>
      <c r="AK13" s="22">
        <v>10</v>
      </c>
      <c r="AL13" s="23">
        <v>9</v>
      </c>
      <c r="AM13" s="24">
        <v>0</v>
      </c>
      <c r="AN13" s="22">
        <v>2</v>
      </c>
      <c r="AO13" s="23">
        <v>7</v>
      </c>
      <c r="AP13" s="24">
        <v>0</v>
      </c>
      <c r="AQ13" s="22">
        <v>3</v>
      </c>
      <c r="AR13" s="23">
        <v>2</v>
      </c>
      <c r="AS13" s="24">
        <v>3</v>
      </c>
    </row>
    <row r="14" spans="1:45" x14ac:dyDescent="0.25">
      <c r="A14" s="11">
        <v>0</v>
      </c>
      <c r="B14" s="19">
        <v>0</v>
      </c>
      <c r="C14" s="11">
        <v>20</v>
      </c>
      <c r="D14" s="20">
        <v>2</v>
      </c>
      <c r="E14" s="21">
        <v>0</v>
      </c>
      <c r="F14" s="20">
        <v>0</v>
      </c>
      <c r="G14" s="22">
        <v>10</v>
      </c>
      <c r="H14" s="23">
        <v>10</v>
      </c>
      <c r="I14" s="24">
        <v>10</v>
      </c>
      <c r="J14" s="22">
        <v>2</v>
      </c>
      <c r="K14" s="23">
        <v>2</v>
      </c>
      <c r="L14" s="24">
        <v>2</v>
      </c>
      <c r="M14" s="22">
        <v>3</v>
      </c>
      <c r="N14" s="23">
        <v>1</v>
      </c>
      <c r="O14" s="24">
        <v>6</v>
      </c>
      <c r="P14" s="11">
        <v>0</v>
      </c>
      <c r="Q14" s="19">
        <v>0</v>
      </c>
      <c r="R14" s="11">
        <v>36</v>
      </c>
      <c r="S14" s="20">
        <v>2</v>
      </c>
      <c r="T14" s="21">
        <v>36</v>
      </c>
      <c r="U14" s="20">
        <v>2</v>
      </c>
      <c r="V14" s="22">
        <v>10</v>
      </c>
      <c r="W14" s="23">
        <v>10</v>
      </c>
      <c r="X14" s="24">
        <v>10</v>
      </c>
      <c r="Y14" s="22">
        <v>2</v>
      </c>
      <c r="Z14" s="23">
        <v>2</v>
      </c>
      <c r="AA14" s="24">
        <v>2</v>
      </c>
      <c r="AB14" s="22">
        <v>9</v>
      </c>
      <c r="AC14" s="23">
        <v>9</v>
      </c>
      <c r="AD14" s="24">
        <v>9</v>
      </c>
      <c r="AE14" s="11">
        <v>0</v>
      </c>
      <c r="AF14" s="19">
        <v>0</v>
      </c>
      <c r="AG14" s="11">
        <v>36</v>
      </c>
      <c r="AH14" s="20">
        <v>4</v>
      </c>
      <c r="AI14" s="21">
        <v>0</v>
      </c>
      <c r="AJ14" s="20">
        <v>0</v>
      </c>
      <c r="AK14" s="22">
        <v>0</v>
      </c>
      <c r="AL14" s="23">
        <v>5</v>
      </c>
      <c r="AM14" s="24">
        <v>8</v>
      </c>
      <c r="AN14" s="22">
        <v>0</v>
      </c>
      <c r="AO14" s="23">
        <v>1</v>
      </c>
      <c r="AP14" s="24">
        <v>2</v>
      </c>
      <c r="AQ14" s="22">
        <v>3</v>
      </c>
      <c r="AR14" s="23">
        <v>2</v>
      </c>
      <c r="AS14" s="24">
        <v>3</v>
      </c>
    </row>
    <row r="15" spans="1:45" ht="15.75" thickBot="1" x14ac:dyDescent="0.3">
      <c r="A15" s="31">
        <v>0</v>
      </c>
      <c r="B15" s="32">
        <v>0</v>
      </c>
      <c r="C15" s="31">
        <v>0</v>
      </c>
      <c r="D15" s="33">
        <v>0</v>
      </c>
      <c r="E15" s="34">
        <v>0</v>
      </c>
      <c r="F15" s="33">
        <v>0</v>
      </c>
      <c r="G15" s="35">
        <v>8</v>
      </c>
      <c r="H15" s="36">
        <v>3</v>
      </c>
      <c r="I15" s="37">
        <v>0</v>
      </c>
      <c r="J15" s="35">
        <v>2</v>
      </c>
      <c r="K15" s="36">
        <v>1</v>
      </c>
      <c r="L15" s="37">
        <v>0</v>
      </c>
      <c r="M15" s="35">
        <v>6</v>
      </c>
      <c r="N15" s="36">
        <v>3</v>
      </c>
      <c r="O15" s="37">
        <v>3</v>
      </c>
      <c r="P15" s="31">
        <v>0</v>
      </c>
      <c r="Q15" s="32">
        <v>0</v>
      </c>
      <c r="R15" s="31">
        <v>2</v>
      </c>
      <c r="S15" s="33">
        <v>4</v>
      </c>
      <c r="T15" s="34">
        <v>2</v>
      </c>
      <c r="U15" s="33">
        <v>7</v>
      </c>
      <c r="V15" s="35">
        <v>10</v>
      </c>
      <c r="W15" s="36">
        <v>10</v>
      </c>
      <c r="X15" s="37">
        <v>10</v>
      </c>
      <c r="Y15" s="35">
        <v>2</v>
      </c>
      <c r="Z15" s="36">
        <v>2</v>
      </c>
      <c r="AA15" s="37">
        <v>7</v>
      </c>
      <c r="AB15" s="35">
        <v>9</v>
      </c>
      <c r="AC15" s="36">
        <v>9</v>
      </c>
      <c r="AD15" s="37">
        <v>9</v>
      </c>
      <c r="AE15" s="31">
        <v>0</v>
      </c>
      <c r="AF15" s="32">
        <v>0</v>
      </c>
      <c r="AG15" s="31">
        <v>2</v>
      </c>
      <c r="AH15" s="33">
        <v>4</v>
      </c>
      <c r="AI15" s="34">
        <v>0</v>
      </c>
      <c r="AJ15" s="33">
        <v>0</v>
      </c>
      <c r="AK15" s="35">
        <v>3</v>
      </c>
      <c r="AL15" s="36">
        <v>0</v>
      </c>
      <c r="AM15" s="37">
        <v>0</v>
      </c>
      <c r="AN15" s="35">
        <v>1</v>
      </c>
      <c r="AO15" s="36">
        <v>0</v>
      </c>
      <c r="AP15" s="37">
        <v>0</v>
      </c>
      <c r="AQ15" s="35">
        <v>3</v>
      </c>
      <c r="AR15" s="36">
        <v>1</v>
      </c>
      <c r="AS15" s="37">
        <v>3</v>
      </c>
    </row>
    <row r="16" spans="1:45" x14ac:dyDescent="0.25">
      <c r="A16" s="13">
        <v>0</v>
      </c>
      <c r="B16" s="12">
        <v>0</v>
      </c>
      <c r="C16" s="13">
        <v>0</v>
      </c>
      <c r="D16" s="38">
        <v>0</v>
      </c>
      <c r="E16" s="39">
        <v>20</v>
      </c>
      <c r="F16" s="38">
        <v>4</v>
      </c>
      <c r="G16" s="40">
        <v>0</v>
      </c>
      <c r="H16" s="41">
        <v>0</v>
      </c>
      <c r="I16" s="42">
        <v>10</v>
      </c>
      <c r="J16" s="40">
        <v>0</v>
      </c>
      <c r="K16" s="41">
        <v>0</v>
      </c>
      <c r="L16" s="42">
        <v>2</v>
      </c>
      <c r="M16" s="40">
        <v>3</v>
      </c>
      <c r="N16" s="41">
        <v>3</v>
      </c>
      <c r="O16" s="42">
        <v>3</v>
      </c>
      <c r="P16" s="13">
        <v>36</v>
      </c>
      <c r="Q16" s="12">
        <v>7</v>
      </c>
      <c r="R16" s="13">
        <v>36</v>
      </c>
      <c r="S16" s="38">
        <v>4</v>
      </c>
      <c r="T16" s="39">
        <v>36</v>
      </c>
      <c r="U16" s="38">
        <v>4</v>
      </c>
      <c r="V16" s="40">
        <v>10</v>
      </c>
      <c r="W16" s="41">
        <v>7</v>
      </c>
      <c r="X16" s="42">
        <v>5</v>
      </c>
      <c r="Y16" s="40">
        <v>2</v>
      </c>
      <c r="Z16" s="41">
        <v>1</v>
      </c>
      <c r="AA16" s="42">
        <v>1</v>
      </c>
      <c r="AB16" s="40">
        <v>9</v>
      </c>
      <c r="AC16" s="41">
        <v>9</v>
      </c>
      <c r="AD16" s="42">
        <v>9</v>
      </c>
      <c r="AE16" s="13">
        <v>13</v>
      </c>
      <c r="AF16" s="12">
        <v>7</v>
      </c>
      <c r="AG16" s="13">
        <v>16</v>
      </c>
      <c r="AH16" s="38">
        <v>9</v>
      </c>
      <c r="AI16" s="39">
        <v>16</v>
      </c>
      <c r="AJ16" s="38">
        <v>12</v>
      </c>
      <c r="AK16" s="40">
        <v>5</v>
      </c>
      <c r="AL16" s="41">
        <v>10</v>
      </c>
      <c r="AM16" s="42">
        <v>10</v>
      </c>
      <c r="AN16" s="40">
        <v>1</v>
      </c>
      <c r="AO16" s="41">
        <v>2</v>
      </c>
      <c r="AP16" s="42">
        <v>2</v>
      </c>
      <c r="AQ16" s="40">
        <v>3</v>
      </c>
      <c r="AR16" s="41">
        <v>1</v>
      </c>
      <c r="AS16" s="42">
        <v>2</v>
      </c>
    </row>
    <row r="17" spans="1:45" x14ac:dyDescent="0.25">
      <c r="A17" s="11">
        <v>18</v>
      </c>
      <c r="B17" s="19">
        <v>7</v>
      </c>
      <c r="C17" s="11">
        <v>20</v>
      </c>
      <c r="D17" s="20">
        <v>9</v>
      </c>
      <c r="E17" s="21">
        <v>20</v>
      </c>
      <c r="F17" s="20">
        <v>7</v>
      </c>
      <c r="G17" s="22">
        <v>8</v>
      </c>
      <c r="H17" s="23">
        <v>10</v>
      </c>
      <c r="I17" s="24">
        <v>10</v>
      </c>
      <c r="J17" s="22">
        <v>2</v>
      </c>
      <c r="K17" s="23">
        <v>2</v>
      </c>
      <c r="L17" s="24">
        <v>2</v>
      </c>
      <c r="M17" s="22">
        <v>3</v>
      </c>
      <c r="N17" s="23">
        <v>3</v>
      </c>
      <c r="O17" s="24">
        <v>9</v>
      </c>
      <c r="P17" s="11">
        <v>36</v>
      </c>
      <c r="Q17" s="19">
        <v>2</v>
      </c>
      <c r="R17" s="11">
        <v>2</v>
      </c>
      <c r="S17" s="20">
        <v>2</v>
      </c>
      <c r="T17" s="21">
        <v>2</v>
      </c>
      <c r="U17" s="20">
        <v>2</v>
      </c>
      <c r="V17" s="22">
        <v>10</v>
      </c>
      <c r="W17" s="23">
        <v>7</v>
      </c>
      <c r="X17" s="24">
        <v>3</v>
      </c>
      <c r="Y17" s="22">
        <v>2</v>
      </c>
      <c r="Z17" s="23">
        <v>1</v>
      </c>
      <c r="AA17" s="24">
        <v>1</v>
      </c>
      <c r="AB17" s="22">
        <v>9</v>
      </c>
      <c r="AC17" s="23">
        <v>9</v>
      </c>
      <c r="AD17" s="24">
        <v>9</v>
      </c>
      <c r="AE17" s="11">
        <v>20</v>
      </c>
      <c r="AF17" s="19">
        <v>9</v>
      </c>
      <c r="AG17" s="11">
        <v>20</v>
      </c>
      <c r="AH17" s="20">
        <v>4</v>
      </c>
      <c r="AI17" s="21">
        <v>20</v>
      </c>
      <c r="AJ17" s="20">
        <v>2</v>
      </c>
      <c r="AK17" s="22">
        <v>10</v>
      </c>
      <c r="AL17" s="23">
        <v>9</v>
      </c>
      <c r="AM17" s="24">
        <v>4</v>
      </c>
      <c r="AN17" s="22">
        <v>2</v>
      </c>
      <c r="AO17" s="23">
        <v>2</v>
      </c>
      <c r="AP17" s="24">
        <v>1</v>
      </c>
      <c r="AQ17" s="22">
        <v>2</v>
      </c>
      <c r="AR17" s="23">
        <v>2</v>
      </c>
      <c r="AS17" s="24">
        <v>2</v>
      </c>
    </row>
    <row r="18" spans="1:45" x14ac:dyDescent="0.25">
      <c r="A18" s="11">
        <v>20</v>
      </c>
      <c r="B18" s="19">
        <v>1</v>
      </c>
      <c r="C18" s="11">
        <v>20</v>
      </c>
      <c r="D18" s="20">
        <v>7</v>
      </c>
      <c r="E18" s="21">
        <v>20</v>
      </c>
      <c r="F18" s="20">
        <v>7</v>
      </c>
      <c r="G18" s="22">
        <v>8</v>
      </c>
      <c r="H18" s="23">
        <v>10</v>
      </c>
      <c r="I18" s="24">
        <v>10</v>
      </c>
      <c r="J18" s="22">
        <v>2</v>
      </c>
      <c r="K18" s="23">
        <v>2</v>
      </c>
      <c r="L18" s="24">
        <v>2</v>
      </c>
      <c r="M18" s="22">
        <v>9</v>
      </c>
      <c r="N18" s="23">
        <v>7</v>
      </c>
      <c r="O18" s="24">
        <v>9</v>
      </c>
      <c r="P18" s="11">
        <v>36</v>
      </c>
      <c r="Q18" s="19">
        <v>2</v>
      </c>
      <c r="R18" s="11">
        <v>20</v>
      </c>
      <c r="S18" s="20">
        <v>2</v>
      </c>
      <c r="T18" s="21">
        <v>34</v>
      </c>
      <c r="U18" s="20">
        <v>2</v>
      </c>
      <c r="V18" s="22">
        <v>10</v>
      </c>
      <c r="W18" s="23">
        <v>10</v>
      </c>
      <c r="X18" s="24">
        <v>10</v>
      </c>
      <c r="Y18" s="22">
        <v>2</v>
      </c>
      <c r="Z18" s="23">
        <v>2</v>
      </c>
      <c r="AA18" s="24">
        <v>2</v>
      </c>
      <c r="AB18" s="22">
        <v>9</v>
      </c>
      <c r="AC18" s="23">
        <v>9</v>
      </c>
      <c r="AD18" s="24">
        <v>9</v>
      </c>
      <c r="AE18" s="11">
        <v>20</v>
      </c>
      <c r="AF18" s="19">
        <v>7</v>
      </c>
      <c r="AG18" s="11">
        <v>20</v>
      </c>
      <c r="AH18" s="20">
        <v>9</v>
      </c>
      <c r="AI18" s="21">
        <v>20</v>
      </c>
      <c r="AJ18" s="20">
        <v>12</v>
      </c>
      <c r="AK18" s="22">
        <v>10</v>
      </c>
      <c r="AL18" s="23">
        <v>9</v>
      </c>
      <c r="AM18" s="24">
        <v>8</v>
      </c>
      <c r="AN18" s="22">
        <v>2</v>
      </c>
      <c r="AO18" s="23">
        <v>2</v>
      </c>
      <c r="AP18" s="24">
        <v>2</v>
      </c>
      <c r="AQ18" s="22">
        <v>2</v>
      </c>
      <c r="AR18" s="23">
        <v>2</v>
      </c>
      <c r="AS18" s="24">
        <v>2</v>
      </c>
    </row>
    <row r="19" spans="1:45" x14ac:dyDescent="0.25">
      <c r="A19" s="11">
        <v>0</v>
      </c>
      <c r="B19" s="19">
        <v>0</v>
      </c>
      <c r="C19" s="11">
        <v>31</v>
      </c>
      <c r="D19" s="20">
        <v>4</v>
      </c>
      <c r="E19" s="21">
        <v>22</v>
      </c>
      <c r="F19" s="20">
        <v>2</v>
      </c>
      <c r="G19" s="22">
        <v>10</v>
      </c>
      <c r="H19" s="23">
        <v>10</v>
      </c>
      <c r="I19" s="24">
        <v>10</v>
      </c>
      <c r="J19" s="22">
        <v>7</v>
      </c>
      <c r="K19" s="23">
        <v>2</v>
      </c>
      <c r="L19" s="24">
        <v>2</v>
      </c>
      <c r="M19" s="22">
        <v>9</v>
      </c>
      <c r="N19" s="23">
        <v>9</v>
      </c>
      <c r="O19" s="24">
        <v>9</v>
      </c>
      <c r="P19" s="11">
        <v>36</v>
      </c>
      <c r="Q19" s="19">
        <v>2</v>
      </c>
      <c r="R19" s="11">
        <v>0</v>
      </c>
      <c r="S19" s="20">
        <v>0</v>
      </c>
      <c r="T19" s="21">
        <v>0</v>
      </c>
      <c r="U19" s="20">
        <v>0</v>
      </c>
      <c r="V19" s="22">
        <v>10</v>
      </c>
      <c r="W19" s="23">
        <v>0</v>
      </c>
      <c r="X19" s="24">
        <v>0</v>
      </c>
      <c r="Y19" s="22">
        <v>2</v>
      </c>
      <c r="Z19" s="23">
        <v>0</v>
      </c>
      <c r="AA19" s="24">
        <v>0</v>
      </c>
      <c r="AB19" s="22">
        <v>9</v>
      </c>
      <c r="AC19" s="23">
        <v>9</v>
      </c>
      <c r="AD19" s="24">
        <v>9</v>
      </c>
      <c r="AE19" s="11">
        <v>20</v>
      </c>
      <c r="AF19" s="19">
        <v>7</v>
      </c>
      <c r="AG19" s="11">
        <v>20</v>
      </c>
      <c r="AH19" s="20">
        <v>4</v>
      </c>
      <c r="AI19" s="21">
        <v>20</v>
      </c>
      <c r="AJ19" s="20">
        <v>2</v>
      </c>
      <c r="AK19" s="22">
        <v>10</v>
      </c>
      <c r="AL19" s="23">
        <v>7</v>
      </c>
      <c r="AM19" s="24">
        <v>7</v>
      </c>
      <c r="AN19" s="22">
        <v>2</v>
      </c>
      <c r="AO19" s="23">
        <v>1</v>
      </c>
      <c r="AP19" s="24">
        <v>1</v>
      </c>
      <c r="AQ19" s="22">
        <v>2</v>
      </c>
      <c r="AR19" s="23">
        <v>2</v>
      </c>
      <c r="AS19" s="24">
        <v>2</v>
      </c>
    </row>
    <row r="20" spans="1:45" ht="15.75" thickBot="1" x14ac:dyDescent="0.3">
      <c r="A20" s="26">
        <v>34</v>
      </c>
      <c r="B20" s="25">
        <v>2</v>
      </c>
      <c r="C20" s="26">
        <v>36</v>
      </c>
      <c r="D20" s="27">
        <v>2</v>
      </c>
      <c r="E20" s="28">
        <v>20</v>
      </c>
      <c r="F20" s="27">
        <v>2</v>
      </c>
      <c r="G20" s="4">
        <v>10</v>
      </c>
      <c r="H20" s="5">
        <v>8</v>
      </c>
      <c r="I20" s="3">
        <v>10</v>
      </c>
      <c r="J20" s="4">
        <v>2</v>
      </c>
      <c r="K20" s="5">
        <v>2</v>
      </c>
      <c r="L20" s="3">
        <v>2</v>
      </c>
      <c r="M20" s="4">
        <v>9</v>
      </c>
      <c r="N20" s="5">
        <v>9</v>
      </c>
      <c r="O20" s="3">
        <v>9</v>
      </c>
      <c r="P20" s="26">
        <v>0</v>
      </c>
      <c r="Q20" s="25">
        <v>0</v>
      </c>
      <c r="R20" s="26">
        <v>0</v>
      </c>
      <c r="S20" s="27">
        <v>0</v>
      </c>
      <c r="T20" s="28">
        <v>0</v>
      </c>
      <c r="U20" s="27">
        <v>0</v>
      </c>
      <c r="V20" s="4">
        <v>0</v>
      </c>
      <c r="W20" s="5">
        <v>1</v>
      </c>
      <c r="X20" s="3">
        <v>1</v>
      </c>
      <c r="Y20" s="4">
        <v>0</v>
      </c>
      <c r="Z20" s="5">
        <v>0</v>
      </c>
      <c r="AA20" s="3">
        <v>0</v>
      </c>
      <c r="AB20" s="4">
        <v>9</v>
      </c>
      <c r="AC20" s="5">
        <v>9</v>
      </c>
      <c r="AD20" s="3">
        <v>9</v>
      </c>
      <c r="AE20" s="26">
        <v>0</v>
      </c>
      <c r="AF20" s="25">
        <v>0</v>
      </c>
      <c r="AG20" s="43">
        <v>0</v>
      </c>
      <c r="AH20" s="44">
        <v>0</v>
      </c>
      <c r="AI20" s="28">
        <v>0</v>
      </c>
      <c r="AJ20" s="27">
        <v>0</v>
      </c>
      <c r="AK20" s="4">
        <v>7</v>
      </c>
      <c r="AL20" s="5">
        <v>6</v>
      </c>
      <c r="AM20" s="3">
        <v>0</v>
      </c>
      <c r="AN20" s="4">
        <v>1</v>
      </c>
      <c r="AO20" s="5">
        <v>1</v>
      </c>
      <c r="AP20" s="3">
        <v>0</v>
      </c>
      <c r="AQ20" s="4">
        <v>2</v>
      </c>
      <c r="AR20" s="5">
        <v>2</v>
      </c>
      <c r="AS20" s="3">
        <v>2</v>
      </c>
    </row>
    <row r="21" spans="1:45" x14ac:dyDescent="0.25">
      <c r="A21" s="30">
        <v>0</v>
      </c>
      <c r="B21" s="29">
        <v>0</v>
      </c>
      <c r="C21" s="30">
        <v>0</v>
      </c>
      <c r="D21" s="14">
        <v>0</v>
      </c>
      <c r="E21" s="15">
        <v>20</v>
      </c>
      <c r="F21" s="14">
        <v>4</v>
      </c>
      <c r="G21" s="16">
        <v>10</v>
      </c>
      <c r="H21" s="17">
        <v>10</v>
      </c>
      <c r="I21" s="18">
        <v>10</v>
      </c>
      <c r="J21" s="16">
        <v>2</v>
      </c>
      <c r="K21" s="17">
        <v>2</v>
      </c>
      <c r="L21" s="18">
        <v>2</v>
      </c>
      <c r="M21" s="16">
        <v>9</v>
      </c>
      <c r="N21" s="17">
        <v>9</v>
      </c>
      <c r="O21" s="18">
        <v>9</v>
      </c>
      <c r="P21" s="30">
        <v>20</v>
      </c>
      <c r="Q21" s="29">
        <v>7</v>
      </c>
      <c r="R21" s="30">
        <v>20</v>
      </c>
      <c r="S21" s="14">
        <v>4</v>
      </c>
      <c r="T21" s="15">
        <v>20</v>
      </c>
      <c r="U21" s="14">
        <v>4</v>
      </c>
      <c r="V21" s="16">
        <v>10</v>
      </c>
      <c r="W21" s="17">
        <v>10</v>
      </c>
      <c r="X21" s="18">
        <v>10</v>
      </c>
      <c r="Y21" s="16">
        <v>2</v>
      </c>
      <c r="Z21" s="17">
        <v>2</v>
      </c>
      <c r="AA21" s="18">
        <v>2</v>
      </c>
      <c r="AB21" s="16">
        <v>9</v>
      </c>
      <c r="AC21" s="17">
        <v>9</v>
      </c>
      <c r="AD21" s="18">
        <v>9</v>
      </c>
      <c r="AE21" s="30">
        <v>0</v>
      </c>
      <c r="AF21" s="29">
        <v>0</v>
      </c>
      <c r="AG21" s="30">
        <v>36</v>
      </c>
      <c r="AH21" s="14">
        <v>2</v>
      </c>
      <c r="AI21" s="15">
        <v>36</v>
      </c>
      <c r="AJ21" s="14">
        <v>4</v>
      </c>
      <c r="AK21" s="16">
        <v>10</v>
      </c>
      <c r="AL21" s="17">
        <v>10</v>
      </c>
      <c r="AM21" s="18">
        <v>10</v>
      </c>
      <c r="AN21" s="16">
        <v>7</v>
      </c>
      <c r="AO21" s="17">
        <v>2</v>
      </c>
      <c r="AP21" s="18">
        <v>2</v>
      </c>
      <c r="AQ21" s="16">
        <v>3</v>
      </c>
      <c r="AR21" s="17">
        <v>2</v>
      </c>
      <c r="AS21" s="18">
        <v>2</v>
      </c>
    </row>
    <row r="22" spans="1:45" x14ac:dyDescent="0.25">
      <c r="A22" s="11">
        <v>34</v>
      </c>
      <c r="B22" s="19">
        <v>4</v>
      </c>
      <c r="C22" s="11">
        <v>36</v>
      </c>
      <c r="D22" s="20">
        <v>2</v>
      </c>
      <c r="E22" s="21">
        <v>0</v>
      </c>
      <c r="F22" s="20">
        <v>0</v>
      </c>
      <c r="G22" s="22">
        <v>10</v>
      </c>
      <c r="H22" s="23">
        <v>1</v>
      </c>
      <c r="I22" s="24">
        <v>0</v>
      </c>
      <c r="J22" s="22">
        <v>7</v>
      </c>
      <c r="K22" s="23">
        <v>0</v>
      </c>
      <c r="L22" s="24">
        <v>0</v>
      </c>
      <c r="M22" s="22">
        <v>9</v>
      </c>
      <c r="N22" s="23">
        <v>9</v>
      </c>
      <c r="O22" s="24">
        <v>9</v>
      </c>
      <c r="P22" s="11">
        <v>20</v>
      </c>
      <c r="Q22" s="19">
        <v>7</v>
      </c>
      <c r="R22" s="11">
        <v>20</v>
      </c>
      <c r="S22" s="20">
        <v>4</v>
      </c>
      <c r="T22" s="21">
        <v>20</v>
      </c>
      <c r="U22" s="20">
        <v>2</v>
      </c>
      <c r="V22" s="22">
        <v>10</v>
      </c>
      <c r="W22" s="23">
        <v>9</v>
      </c>
      <c r="X22" s="24">
        <v>10</v>
      </c>
      <c r="Y22" s="22">
        <v>2</v>
      </c>
      <c r="Z22" s="23">
        <v>2</v>
      </c>
      <c r="AA22" s="24">
        <v>2</v>
      </c>
      <c r="AB22" s="22">
        <v>9</v>
      </c>
      <c r="AC22" s="23">
        <v>7</v>
      </c>
      <c r="AD22" s="24">
        <v>7</v>
      </c>
      <c r="AE22" s="11">
        <v>36</v>
      </c>
      <c r="AF22" s="19">
        <v>4</v>
      </c>
      <c r="AG22" s="11">
        <v>34</v>
      </c>
      <c r="AH22" s="20">
        <v>4</v>
      </c>
      <c r="AI22" s="21">
        <v>36</v>
      </c>
      <c r="AJ22" s="20">
        <v>2</v>
      </c>
      <c r="AK22" s="22">
        <v>10</v>
      </c>
      <c r="AL22" s="23">
        <v>10</v>
      </c>
      <c r="AM22" s="24">
        <v>5</v>
      </c>
      <c r="AN22" s="22">
        <v>2</v>
      </c>
      <c r="AO22" s="23">
        <v>2</v>
      </c>
      <c r="AP22" s="24">
        <v>1</v>
      </c>
      <c r="AQ22" s="22">
        <v>7</v>
      </c>
      <c r="AR22" s="23">
        <v>2</v>
      </c>
      <c r="AS22" s="24">
        <v>2</v>
      </c>
    </row>
    <row r="23" spans="1:45" x14ac:dyDescent="0.25">
      <c r="A23" s="11">
        <v>0</v>
      </c>
      <c r="B23" s="19">
        <v>0</v>
      </c>
      <c r="C23" s="11">
        <v>0</v>
      </c>
      <c r="D23" s="20">
        <v>0</v>
      </c>
      <c r="E23" s="21">
        <v>20</v>
      </c>
      <c r="F23" s="20">
        <v>4</v>
      </c>
      <c r="G23" s="22">
        <v>0</v>
      </c>
      <c r="H23" s="23">
        <v>4</v>
      </c>
      <c r="I23" s="24">
        <v>10</v>
      </c>
      <c r="J23" s="22">
        <v>0</v>
      </c>
      <c r="K23" s="23">
        <v>1</v>
      </c>
      <c r="L23" s="24">
        <v>2</v>
      </c>
      <c r="M23" s="22">
        <v>9</v>
      </c>
      <c r="N23" s="23">
        <v>9</v>
      </c>
      <c r="O23" s="24">
        <v>9</v>
      </c>
      <c r="P23" s="11">
        <v>20</v>
      </c>
      <c r="Q23" s="19">
        <v>1</v>
      </c>
      <c r="R23" s="11">
        <v>0</v>
      </c>
      <c r="S23" s="20">
        <v>0</v>
      </c>
      <c r="T23" s="21">
        <v>0</v>
      </c>
      <c r="U23" s="20">
        <v>0</v>
      </c>
      <c r="V23" s="22">
        <v>10</v>
      </c>
      <c r="W23" s="23">
        <v>7</v>
      </c>
      <c r="X23" s="24">
        <v>3</v>
      </c>
      <c r="Y23" s="22">
        <v>2</v>
      </c>
      <c r="Z23" s="23">
        <v>1</v>
      </c>
      <c r="AA23" s="24">
        <v>1</v>
      </c>
      <c r="AB23" s="22">
        <v>7</v>
      </c>
      <c r="AC23" s="23">
        <v>7</v>
      </c>
      <c r="AD23" s="24">
        <v>7</v>
      </c>
      <c r="AE23" s="11">
        <v>34</v>
      </c>
      <c r="AF23" s="19">
        <v>2</v>
      </c>
      <c r="AG23" s="11">
        <v>34</v>
      </c>
      <c r="AH23" s="20">
        <v>2</v>
      </c>
      <c r="AI23" s="21">
        <v>34</v>
      </c>
      <c r="AJ23" s="20">
        <v>2</v>
      </c>
      <c r="AK23" s="22">
        <v>10</v>
      </c>
      <c r="AL23" s="23">
        <v>10</v>
      </c>
      <c r="AM23" s="24">
        <v>5</v>
      </c>
      <c r="AN23" s="22">
        <v>2</v>
      </c>
      <c r="AO23" s="23">
        <v>8</v>
      </c>
      <c r="AP23" s="24">
        <v>1</v>
      </c>
      <c r="AQ23" s="22">
        <v>6</v>
      </c>
      <c r="AR23" s="23">
        <v>2</v>
      </c>
      <c r="AS23" s="24">
        <v>2</v>
      </c>
    </row>
    <row r="24" spans="1:45" x14ac:dyDescent="0.25">
      <c r="A24" s="11">
        <v>20</v>
      </c>
      <c r="B24" s="19">
        <v>4</v>
      </c>
      <c r="C24" s="11">
        <v>20</v>
      </c>
      <c r="D24" s="20">
        <v>4</v>
      </c>
      <c r="E24" s="21">
        <v>20</v>
      </c>
      <c r="F24" s="20">
        <v>9</v>
      </c>
      <c r="G24" s="22">
        <v>10</v>
      </c>
      <c r="H24" s="23">
        <v>10</v>
      </c>
      <c r="I24" s="24">
        <v>10</v>
      </c>
      <c r="J24" s="22">
        <v>7</v>
      </c>
      <c r="K24" s="23">
        <v>2</v>
      </c>
      <c r="L24" s="24">
        <v>7</v>
      </c>
      <c r="M24" s="22">
        <v>9</v>
      </c>
      <c r="N24" s="23">
        <v>7</v>
      </c>
      <c r="O24" s="24">
        <v>7</v>
      </c>
      <c r="P24" s="11">
        <v>20</v>
      </c>
      <c r="Q24" s="19">
        <v>9</v>
      </c>
      <c r="R24" s="11">
        <v>20</v>
      </c>
      <c r="S24" s="20">
        <v>4</v>
      </c>
      <c r="T24" s="21">
        <v>0</v>
      </c>
      <c r="U24" s="20">
        <v>0</v>
      </c>
      <c r="V24" s="22">
        <v>10</v>
      </c>
      <c r="W24" s="23">
        <v>6</v>
      </c>
      <c r="X24" s="24">
        <v>5</v>
      </c>
      <c r="Y24" s="22">
        <v>2</v>
      </c>
      <c r="Z24" s="23">
        <v>1</v>
      </c>
      <c r="AA24" s="24">
        <v>1</v>
      </c>
      <c r="AB24" s="22">
        <v>7</v>
      </c>
      <c r="AC24" s="23">
        <v>7</v>
      </c>
      <c r="AD24" s="24">
        <v>7</v>
      </c>
      <c r="AE24" s="11">
        <v>0</v>
      </c>
      <c r="AF24" s="19">
        <v>0</v>
      </c>
      <c r="AG24" s="11">
        <v>36</v>
      </c>
      <c r="AH24" s="20">
        <v>4</v>
      </c>
      <c r="AI24" s="21">
        <v>34</v>
      </c>
      <c r="AJ24" s="20">
        <v>2</v>
      </c>
      <c r="AK24" s="22">
        <v>6</v>
      </c>
      <c r="AL24" s="23">
        <v>6</v>
      </c>
      <c r="AM24" s="24">
        <v>3</v>
      </c>
      <c r="AN24" s="22">
        <v>1</v>
      </c>
      <c r="AO24" s="23">
        <v>1</v>
      </c>
      <c r="AP24" s="24">
        <v>1</v>
      </c>
      <c r="AQ24" s="22">
        <v>3</v>
      </c>
      <c r="AR24" s="23">
        <v>2</v>
      </c>
      <c r="AS24" s="24">
        <v>2</v>
      </c>
    </row>
    <row r="25" spans="1:45" ht="15.75" thickBot="1" x14ac:dyDescent="0.3">
      <c r="A25" s="31">
        <v>20</v>
      </c>
      <c r="B25" s="32">
        <v>4</v>
      </c>
      <c r="C25" s="31">
        <v>20</v>
      </c>
      <c r="D25" s="33">
        <v>7</v>
      </c>
      <c r="E25" s="34">
        <v>20</v>
      </c>
      <c r="F25" s="33">
        <v>9</v>
      </c>
      <c r="G25" s="35">
        <v>10</v>
      </c>
      <c r="H25" s="36">
        <v>4</v>
      </c>
      <c r="I25" s="37">
        <v>5</v>
      </c>
      <c r="J25" s="35">
        <v>2</v>
      </c>
      <c r="K25" s="36">
        <v>1</v>
      </c>
      <c r="L25" s="37">
        <v>1</v>
      </c>
      <c r="M25" s="35">
        <v>7</v>
      </c>
      <c r="N25" s="36">
        <v>9</v>
      </c>
      <c r="O25" s="37">
        <v>9</v>
      </c>
      <c r="P25" s="31">
        <v>0</v>
      </c>
      <c r="Q25" s="32">
        <v>0</v>
      </c>
      <c r="R25" s="31">
        <v>0</v>
      </c>
      <c r="S25" s="33">
        <v>0</v>
      </c>
      <c r="T25" s="34">
        <v>0</v>
      </c>
      <c r="U25" s="33">
        <v>0</v>
      </c>
      <c r="V25" s="35">
        <v>10</v>
      </c>
      <c r="W25" s="36">
        <v>2</v>
      </c>
      <c r="X25" s="37">
        <v>2</v>
      </c>
      <c r="Y25" s="35">
        <v>4</v>
      </c>
      <c r="Z25" s="36">
        <v>0</v>
      </c>
      <c r="AA25" s="37">
        <v>0</v>
      </c>
      <c r="AB25" s="35">
        <v>7</v>
      </c>
      <c r="AC25" s="36">
        <v>6</v>
      </c>
      <c r="AD25" s="37">
        <v>6</v>
      </c>
      <c r="AE25" s="31">
        <v>36</v>
      </c>
      <c r="AF25" s="32">
        <v>7</v>
      </c>
      <c r="AG25" s="31">
        <v>34</v>
      </c>
      <c r="AH25" s="33">
        <v>4</v>
      </c>
      <c r="AI25" s="34">
        <v>0</v>
      </c>
      <c r="AJ25" s="33">
        <v>0</v>
      </c>
      <c r="AK25" s="35">
        <v>6</v>
      </c>
      <c r="AL25" s="36">
        <v>3</v>
      </c>
      <c r="AM25" s="37">
        <v>0</v>
      </c>
      <c r="AN25" s="35">
        <v>1</v>
      </c>
      <c r="AO25" s="36">
        <v>1</v>
      </c>
      <c r="AP25" s="37">
        <v>0</v>
      </c>
      <c r="AQ25" s="35">
        <v>5</v>
      </c>
      <c r="AR25" s="36">
        <v>2</v>
      </c>
      <c r="AS25" s="37">
        <v>3</v>
      </c>
    </row>
    <row r="26" spans="1:45" x14ac:dyDescent="0.25">
      <c r="A26" s="13">
        <v>20</v>
      </c>
      <c r="B26" s="12">
        <v>9</v>
      </c>
      <c r="C26" s="13">
        <v>20</v>
      </c>
      <c r="D26" s="38">
        <v>7</v>
      </c>
      <c r="E26" s="39">
        <v>20</v>
      </c>
      <c r="F26" s="38">
        <v>4</v>
      </c>
      <c r="G26" s="40">
        <v>6</v>
      </c>
      <c r="H26" s="41">
        <v>2</v>
      </c>
      <c r="I26" s="42">
        <v>2</v>
      </c>
      <c r="J26" s="40">
        <v>1</v>
      </c>
      <c r="K26" s="41">
        <v>0</v>
      </c>
      <c r="L26" s="42">
        <v>0</v>
      </c>
      <c r="M26" s="40">
        <v>5</v>
      </c>
      <c r="N26" s="41">
        <v>5</v>
      </c>
      <c r="O26" s="42">
        <v>2</v>
      </c>
      <c r="P26" s="13">
        <v>20</v>
      </c>
      <c r="Q26" s="12">
        <v>7</v>
      </c>
      <c r="R26" s="13">
        <v>18</v>
      </c>
      <c r="S26" s="38">
        <v>2</v>
      </c>
      <c r="T26" s="39">
        <v>20</v>
      </c>
      <c r="U26" s="38">
        <v>4</v>
      </c>
      <c r="V26" s="40">
        <v>1</v>
      </c>
      <c r="W26" s="41">
        <v>0</v>
      </c>
      <c r="X26" s="42">
        <v>0</v>
      </c>
      <c r="Y26" s="40">
        <v>0</v>
      </c>
      <c r="Z26" s="41">
        <v>0</v>
      </c>
      <c r="AA26" s="42">
        <v>0</v>
      </c>
      <c r="AB26" s="40">
        <v>6</v>
      </c>
      <c r="AC26" s="41">
        <v>5</v>
      </c>
      <c r="AD26" s="42">
        <v>5</v>
      </c>
      <c r="AE26" s="13">
        <v>20</v>
      </c>
      <c r="AF26" s="12">
        <v>4</v>
      </c>
      <c r="AG26" s="13">
        <v>20</v>
      </c>
      <c r="AH26" s="38">
        <v>4</v>
      </c>
      <c r="AI26" s="39">
        <v>20</v>
      </c>
      <c r="AJ26" s="38">
        <v>4</v>
      </c>
      <c r="AK26" s="40">
        <v>9</v>
      </c>
      <c r="AL26" s="41">
        <v>10</v>
      </c>
      <c r="AM26" s="42">
        <v>10</v>
      </c>
      <c r="AN26" s="40">
        <v>2</v>
      </c>
      <c r="AO26" s="41">
        <v>7</v>
      </c>
      <c r="AP26" s="42">
        <v>7</v>
      </c>
      <c r="AQ26" s="40">
        <v>3</v>
      </c>
      <c r="AR26" s="41">
        <v>6</v>
      </c>
      <c r="AS26" s="42">
        <v>7</v>
      </c>
    </row>
    <row r="27" spans="1:45" x14ac:dyDescent="0.25">
      <c r="A27" s="11">
        <v>16</v>
      </c>
      <c r="B27" s="19">
        <v>12</v>
      </c>
      <c r="C27" s="11">
        <v>16</v>
      </c>
      <c r="D27" s="20">
        <v>9</v>
      </c>
      <c r="E27" s="21">
        <v>16</v>
      </c>
      <c r="F27" s="20">
        <v>7</v>
      </c>
      <c r="G27" s="22">
        <v>9</v>
      </c>
      <c r="H27" s="23">
        <v>10</v>
      </c>
      <c r="I27" s="24">
        <v>10</v>
      </c>
      <c r="J27" s="22">
        <v>2</v>
      </c>
      <c r="K27" s="23">
        <v>6</v>
      </c>
      <c r="L27" s="24">
        <v>2</v>
      </c>
      <c r="M27" s="22">
        <v>2</v>
      </c>
      <c r="N27" s="23">
        <v>2</v>
      </c>
      <c r="O27" s="24">
        <v>2</v>
      </c>
      <c r="P27" s="11">
        <v>18</v>
      </c>
      <c r="Q27" s="19">
        <v>7</v>
      </c>
      <c r="R27" s="11">
        <v>16</v>
      </c>
      <c r="S27" s="20">
        <v>7</v>
      </c>
      <c r="T27" s="21">
        <v>16</v>
      </c>
      <c r="U27" s="20">
        <v>4</v>
      </c>
      <c r="V27" s="22">
        <v>0</v>
      </c>
      <c r="W27" s="23">
        <v>0</v>
      </c>
      <c r="X27" s="24">
        <v>0</v>
      </c>
      <c r="Y27" s="22">
        <v>0</v>
      </c>
      <c r="Z27" s="23">
        <v>0</v>
      </c>
      <c r="AA27" s="24">
        <v>0</v>
      </c>
      <c r="AB27" s="22">
        <v>5</v>
      </c>
      <c r="AC27" s="23">
        <v>5</v>
      </c>
      <c r="AD27" s="24">
        <v>5</v>
      </c>
      <c r="AE27" s="11">
        <v>36</v>
      </c>
      <c r="AF27" s="19">
        <v>2</v>
      </c>
      <c r="AG27" s="11">
        <v>36</v>
      </c>
      <c r="AH27" s="20">
        <v>4</v>
      </c>
      <c r="AI27" s="21">
        <v>20</v>
      </c>
      <c r="AJ27" s="20">
        <v>2</v>
      </c>
      <c r="AK27" s="22">
        <v>10</v>
      </c>
      <c r="AL27" s="23">
        <v>7</v>
      </c>
      <c r="AM27" s="24">
        <v>5</v>
      </c>
      <c r="AN27" s="22">
        <v>2</v>
      </c>
      <c r="AO27" s="23">
        <v>1</v>
      </c>
      <c r="AP27" s="24">
        <v>1</v>
      </c>
      <c r="AQ27" s="22">
        <v>7</v>
      </c>
      <c r="AR27" s="23">
        <v>5</v>
      </c>
      <c r="AS27" s="24">
        <v>3</v>
      </c>
    </row>
    <row r="28" spans="1:45" x14ac:dyDescent="0.25">
      <c r="A28" s="11">
        <v>16</v>
      </c>
      <c r="B28" s="19">
        <v>9</v>
      </c>
      <c r="C28" s="11">
        <v>16</v>
      </c>
      <c r="D28" s="20">
        <v>9</v>
      </c>
      <c r="E28" s="21">
        <v>16</v>
      </c>
      <c r="F28" s="20">
        <v>4</v>
      </c>
      <c r="G28" s="22">
        <v>10</v>
      </c>
      <c r="H28" s="23">
        <v>10</v>
      </c>
      <c r="I28" s="24">
        <v>10</v>
      </c>
      <c r="J28" s="22">
        <v>2</v>
      </c>
      <c r="K28" s="23">
        <v>2</v>
      </c>
      <c r="L28" s="24">
        <v>6</v>
      </c>
      <c r="M28" s="22">
        <v>2</v>
      </c>
      <c r="N28" s="23">
        <v>2</v>
      </c>
      <c r="O28" s="24">
        <v>2</v>
      </c>
      <c r="P28" s="11">
        <v>20</v>
      </c>
      <c r="Q28" s="19">
        <v>2</v>
      </c>
      <c r="R28" s="11">
        <v>20</v>
      </c>
      <c r="S28" s="20">
        <v>4</v>
      </c>
      <c r="T28" s="21">
        <v>20</v>
      </c>
      <c r="U28" s="20">
        <v>4</v>
      </c>
      <c r="V28" s="22">
        <v>10</v>
      </c>
      <c r="W28" s="23">
        <v>6</v>
      </c>
      <c r="X28" s="24">
        <v>3</v>
      </c>
      <c r="Y28" s="22">
        <v>4</v>
      </c>
      <c r="Z28" s="23">
        <v>1</v>
      </c>
      <c r="AA28" s="24">
        <v>1</v>
      </c>
      <c r="AB28" s="22">
        <v>5</v>
      </c>
      <c r="AC28" s="23">
        <v>2</v>
      </c>
      <c r="AD28" s="24">
        <v>2</v>
      </c>
      <c r="AE28" s="11">
        <v>20</v>
      </c>
      <c r="AF28" s="19">
        <v>2</v>
      </c>
      <c r="AG28" s="11">
        <v>36</v>
      </c>
      <c r="AH28" s="20">
        <v>2</v>
      </c>
      <c r="AI28" s="21">
        <v>34</v>
      </c>
      <c r="AJ28" s="20">
        <v>2</v>
      </c>
      <c r="AK28" s="22">
        <v>10</v>
      </c>
      <c r="AL28" s="23">
        <v>10</v>
      </c>
      <c r="AM28" s="24">
        <v>8</v>
      </c>
      <c r="AN28" s="22">
        <v>2</v>
      </c>
      <c r="AO28" s="23">
        <v>6</v>
      </c>
      <c r="AP28" s="24">
        <v>2</v>
      </c>
      <c r="AQ28" s="22">
        <v>3</v>
      </c>
      <c r="AR28" s="23">
        <v>2</v>
      </c>
      <c r="AS28" s="24">
        <v>2</v>
      </c>
    </row>
    <row r="29" spans="1:45" x14ac:dyDescent="0.25">
      <c r="A29" s="11">
        <v>0</v>
      </c>
      <c r="B29" s="19">
        <v>0</v>
      </c>
      <c r="C29" s="11">
        <v>18</v>
      </c>
      <c r="D29" s="20">
        <v>2</v>
      </c>
      <c r="E29" s="21">
        <v>20</v>
      </c>
      <c r="F29" s="20">
        <v>2</v>
      </c>
      <c r="G29" s="22">
        <v>10</v>
      </c>
      <c r="H29" s="23">
        <v>7</v>
      </c>
      <c r="I29" s="24">
        <v>7</v>
      </c>
      <c r="J29" s="22">
        <v>7</v>
      </c>
      <c r="K29" s="23">
        <v>1</v>
      </c>
      <c r="L29" s="24">
        <v>1</v>
      </c>
      <c r="M29" s="22">
        <v>7</v>
      </c>
      <c r="N29" s="23">
        <v>6</v>
      </c>
      <c r="O29" s="24">
        <v>6</v>
      </c>
      <c r="P29" s="11">
        <v>0</v>
      </c>
      <c r="Q29" s="19">
        <v>0</v>
      </c>
      <c r="R29" s="11">
        <v>0</v>
      </c>
      <c r="S29" s="20">
        <v>0</v>
      </c>
      <c r="T29" s="21">
        <v>0</v>
      </c>
      <c r="U29" s="20">
        <v>0</v>
      </c>
      <c r="V29" s="22">
        <v>0</v>
      </c>
      <c r="W29" s="23">
        <v>0</v>
      </c>
      <c r="X29" s="24">
        <v>0</v>
      </c>
      <c r="Y29" s="22">
        <v>0</v>
      </c>
      <c r="Z29" s="23">
        <v>0</v>
      </c>
      <c r="AA29" s="24">
        <v>0</v>
      </c>
      <c r="AB29" s="22">
        <v>3</v>
      </c>
      <c r="AC29" s="23">
        <v>2</v>
      </c>
      <c r="AD29" s="24">
        <v>2</v>
      </c>
      <c r="AE29" s="11">
        <v>0</v>
      </c>
      <c r="AF29" s="19">
        <v>0</v>
      </c>
      <c r="AG29" s="11">
        <v>34</v>
      </c>
      <c r="AH29" s="20">
        <v>4</v>
      </c>
      <c r="AI29" s="21">
        <v>0</v>
      </c>
      <c r="AJ29" s="20">
        <v>0</v>
      </c>
      <c r="AK29" s="22">
        <v>10</v>
      </c>
      <c r="AL29" s="23">
        <v>10</v>
      </c>
      <c r="AM29" s="24">
        <v>10</v>
      </c>
      <c r="AN29" s="22">
        <v>2</v>
      </c>
      <c r="AO29" s="23">
        <v>2</v>
      </c>
      <c r="AP29" s="24">
        <v>2</v>
      </c>
      <c r="AQ29" s="22">
        <v>2</v>
      </c>
      <c r="AR29" s="23">
        <v>2</v>
      </c>
      <c r="AS29" s="24">
        <v>2</v>
      </c>
    </row>
    <row r="30" spans="1:45" ht="15.75" thickBot="1" x14ac:dyDescent="0.3">
      <c r="A30" s="26">
        <v>0</v>
      </c>
      <c r="B30" s="25">
        <v>0</v>
      </c>
      <c r="C30" s="26">
        <v>36</v>
      </c>
      <c r="D30" s="27">
        <v>1</v>
      </c>
      <c r="E30" s="28">
        <v>36</v>
      </c>
      <c r="F30" s="27">
        <v>2</v>
      </c>
      <c r="G30" s="4">
        <v>10</v>
      </c>
      <c r="H30" s="5">
        <v>10</v>
      </c>
      <c r="I30" s="3">
        <v>10</v>
      </c>
      <c r="J30" s="4">
        <v>2</v>
      </c>
      <c r="K30" s="5">
        <v>7</v>
      </c>
      <c r="L30" s="3">
        <v>2</v>
      </c>
      <c r="M30" s="4">
        <v>6</v>
      </c>
      <c r="N30" s="5">
        <v>6</v>
      </c>
      <c r="O30" s="3">
        <v>9</v>
      </c>
      <c r="P30" s="26">
        <v>0</v>
      </c>
      <c r="Q30" s="25">
        <v>0</v>
      </c>
      <c r="R30" s="26">
        <v>20</v>
      </c>
      <c r="S30" s="27">
        <v>4</v>
      </c>
      <c r="T30" s="28">
        <v>20</v>
      </c>
      <c r="U30" s="27">
        <v>4</v>
      </c>
      <c r="V30" s="4">
        <v>0</v>
      </c>
      <c r="W30" s="5">
        <v>0</v>
      </c>
      <c r="X30" s="3">
        <v>0</v>
      </c>
      <c r="Y30" s="4">
        <v>0</v>
      </c>
      <c r="Z30" s="5">
        <v>0</v>
      </c>
      <c r="AA30" s="3">
        <v>0</v>
      </c>
      <c r="AB30" s="4">
        <v>2</v>
      </c>
      <c r="AC30" s="5">
        <v>2</v>
      </c>
      <c r="AD30" s="3">
        <v>1</v>
      </c>
      <c r="AE30" s="26">
        <v>0</v>
      </c>
      <c r="AF30" s="25">
        <v>0</v>
      </c>
      <c r="AG30" s="26">
        <v>22</v>
      </c>
      <c r="AH30" s="27">
        <v>2</v>
      </c>
      <c r="AI30" s="28">
        <v>0</v>
      </c>
      <c r="AJ30" s="27">
        <v>0</v>
      </c>
      <c r="AK30" s="4">
        <v>9</v>
      </c>
      <c r="AL30" s="5">
        <v>1</v>
      </c>
      <c r="AM30" s="3">
        <v>1</v>
      </c>
      <c r="AN30" s="4">
        <v>2</v>
      </c>
      <c r="AO30" s="5">
        <v>0</v>
      </c>
      <c r="AP30" s="3">
        <v>0</v>
      </c>
      <c r="AQ30" s="4">
        <v>2</v>
      </c>
      <c r="AR30" s="5">
        <v>2</v>
      </c>
      <c r="AS30" s="3">
        <v>3</v>
      </c>
    </row>
    <row r="31" spans="1:45" x14ac:dyDescent="0.25">
      <c r="A31" s="30">
        <v>0</v>
      </c>
      <c r="B31" s="29">
        <v>0</v>
      </c>
      <c r="C31" s="30">
        <v>20</v>
      </c>
      <c r="D31" s="14">
        <v>2</v>
      </c>
      <c r="E31" s="15">
        <v>20</v>
      </c>
      <c r="F31" s="14">
        <v>2</v>
      </c>
      <c r="G31" s="16">
        <v>10</v>
      </c>
      <c r="H31" s="17">
        <v>5</v>
      </c>
      <c r="I31" s="18">
        <v>10</v>
      </c>
      <c r="J31" s="16">
        <v>2</v>
      </c>
      <c r="K31" s="17">
        <v>1</v>
      </c>
      <c r="L31" s="18">
        <v>2</v>
      </c>
      <c r="M31" s="16">
        <v>9</v>
      </c>
      <c r="N31" s="17">
        <v>6</v>
      </c>
      <c r="O31" s="18">
        <v>6</v>
      </c>
      <c r="P31" s="30">
        <v>0</v>
      </c>
      <c r="Q31" s="29">
        <v>0</v>
      </c>
      <c r="R31" s="30">
        <v>20</v>
      </c>
      <c r="S31" s="14">
        <v>7</v>
      </c>
      <c r="T31" s="15">
        <v>36</v>
      </c>
      <c r="U31" s="14">
        <v>7</v>
      </c>
      <c r="V31" s="16">
        <v>0</v>
      </c>
      <c r="W31" s="17">
        <v>0</v>
      </c>
      <c r="X31" s="18">
        <v>10</v>
      </c>
      <c r="Y31" s="16">
        <v>0</v>
      </c>
      <c r="Z31" s="17">
        <v>0</v>
      </c>
      <c r="AA31" s="18">
        <v>2</v>
      </c>
      <c r="AB31" s="16">
        <v>1</v>
      </c>
      <c r="AC31" s="17">
        <v>1</v>
      </c>
      <c r="AD31" s="18">
        <v>1</v>
      </c>
      <c r="AE31" s="30">
        <v>0</v>
      </c>
      <c r="AF31" s="29">
        <v>0</v>
      </c>
      <c r="AG31" s="30">
        <v>20</v>
      </c>
      <c r="AH31" s="14">
        <v>4</v>
      </c>
      <c r="AI31" s="15">
        <v>18</v>
      </c>
      <c r="AJ31" s="14">
        <v>2</v>
      </c>
      <c r="AK31" s="16">
        <v>0</v>
      </c>
      <c r="AL31" s="17">
        <v>1</v>
      </c>
      <c r="AM31" s="18">
        <v>2</v>
      </c>
      <c r="AN31" s="16">
        <v>0</v>
      </c>
      <c r="AO31" s="17">
        <v>0</v>
      </c>
      <c r="AP31" s="18">
        <v>0</v>
      </c>
      <c r="AQ31" s="16">
        <v>3</v>
      </c>
      <c r="AR31" s="17">
        <v>2</v>
      </c>
      <c r="AS31" s="18">
        <v>1</v>
      </c>
    </row>
    <row r="32" spans="1:45" x14ac:dyDescent="0.25">
      <c r="A32" s="11">
        <v>0</v>
      </c>
      <c r="B32" s="19">
        <v>0</v>
      </c>
      <c r="C32" s="11">
        <v>20</v>
      </c>
      <c r="D32" s="20">
        <v>2</v>
      </c>
      <c r="E32" s="21">
        <v>20</v>
      </c>
      <c r="F32" s="20">
        <v>2</v>
      </c>
      <c r="G32" s="40">
        <v>10</v>
      </c>
      <c r="H32" s="41">
        <v>8</v>
      </c>
      <c r="I32" s="42">
        <v>10</v>
      </c>
      <c r="J32" s="40">
        <v>2</v>
      </c>
      <c r="K32" s="41">
        <v>2</v>
      </c>
      <c r="L32" s="42">
        <v>2</v>
      </c>
      <c r="M32" s="40">
        <v>9</v>
      </c>
      <c r="N32" s="41">
        <v>9</v>
      </c>
      <c r="O32" s="42">
        <v>9</v>
      </c>
      <c r="P32" s="11">
        <v>36</v>
      </c>
      <c r="Q32" s="19">
        <v>2</v>
      </c>
      <c r="R32" s="11">
        <v>36</v>
      </c>
      <c r="S32" s="20">
        <v>7</v>
      </c>
      <c r="T32" s="21">
        <v>2</v>
      </c>
      <c r="U32" s="20">
        <v>2</v>
      </c>
      <c r="V32" s="40">
        <v>10</v>
      </c>
      <c r="W32" s="41">
        <v>10</v>
      </c>
      <c r="X32" s="42">
        <v>8</v>
      </c>
      <c r="Y32" s="40">
        <v>2</v>
      </c>
      <c r="Z32" s="41">
        <v>2</v>
      </c>
      <c r="AA32" s="42">
        <v>2</v>
      </c>
      <c r="AB32" s="40">
        <v>2</v>
      </c>
      <c r="AC32" s="41">
        <v>2</v>
      </c>
      <c r="AD32" s="42">
        <v>2</v>
      </c>
      <c r="AE32" s="11">
        <v>18</v>
      </c>
      <c r="AF32" s="19">
        <v>7</v>
      </c>
      <c r="AG32" s="11">
        <v>18</v>
      </c>
      <c r="AH32" s="20">
        <v>4</v>
      </c>
      <c r="AI32" s="21">
        <v>18</v>
      </c>
      <c r="AJ32" s="20">
        <v>2</v>
      </c>
      <c r="AK32" s="40">
        <v>0</v>
      </c>
      <c r="AL32" s="41">
        <v>10</v>
      </c>
      <c r="AM32" s="42">
        <v>10</v>
      </c>
      <c r="AN32" s="40">
        <v>0</v>
      </c>
      <c r="AO32" s="41">
        <v>2</v>
      </c>
      <c r="AP32" s="42">
        <v>2</v>
      </c>
      <c r="AQ32" s="40">
        <v>1</v>
      </c>
      <c r="AR32" s="41">
        <v>1</v>
      </c>
      <c r="AS32" s="42">
        <v>1</v>
      </c>
    </row>
    <row r="33" spans="1:45" ht="15.75" thickBot="1" x14ac:dyDescent="0.3">
      <c r="A33" s="11">
        <v>0</v>
      </c>
      <c r="B33" s="19">
        <v>0</v>
      </c>
      <c r="C33" s="11">
        <v>18</v>
      </c>
      <c r="D33" s="20">
        <v>4</v>
      </c>
      <c r="E33" s="21">
        <v>20</v>
      </c>
      <c r="F33" s="20">
        <v>7</v>
      </c>
      <c r="G33" s="22">
        <v>10</v>
      </c>
      <c r="H33" s="23">
        <v>9</v>
      </c>
      <c r="I33" s="24">
        <v>10</v>
      </c>
      <c r="J33" s="22">
        <v>2</v>
      </c>
      <c r="K33" s="23">
        <v>2</v>
      </c>
      <c r="L33" s="24">
        <v>2</v>
      </c>
      <c r="M33" s="22">
        <v>9</v>
      </c>
      <c r="N33" s="23">
        <v>6</v>
      </c>
      <c r="O33" s="24">
        <v>7</v>
      </c>
      <c r="P33" s="26">
        <v>0</v>
      </c>
      <c r="Q33" s="25">
        <v>0</v>
      </c>
      <c r="R33" s="26">
        <v>0</v>
      </c>
      <c r="S33" s="33">
        <v>0</v>
      </c>
      <c r="T33" s="34">
        <v>0</v>
      </c>
      <c r="U33" s="33">
        <v>0</v>
      </c>
      <c r="V33" s="35">
        <v>7</v>
      </c>
      <c r="W33" s="36">
        <v>0</v>
      </c>
      <c r="X33" s="37">
        <v>0</v>
      </c>
      <c r="Y33" s="35">
        <v>1</v>
      </c>
      <c r="Z33" s="36">
        <v>0</v>
      </c>
      <c r="AA33" s="37">
        <v>0</v>
      </c>
      <c r="AB33" s="35">
        <v>2</v>
      </c>
      <c r="AC33" s="36">
        <v>2</v>
      </c>
      <c r="AD33" s="37">
        <v>2</v>
      </c>
      <c r="AE33" s="11">
        <v>0</v>
      </c>
      <c r="AF33" s="19">
        <v>0</v>
      </c>
      <c r="AG33" s="11">
        <v>20</v>
      </c>
      <c r="AH33" s="20">
        <v>2</v>
      </c>
      <c r="AI33" s="21">
        <v>0</v>
      </c>
      <c r="AJ33" s="20">
        <v>0</v>
      </c>
      <c r="AK33" s="22">
        <v>0</v>
      </c>
      <c r="AL33" s="23">
        <v>6</v>
      </c>
      <c r="AM33" s="24">
        <v>4</v>
      </c>
      <c r="AN33" s="22">
        <v>0</v>
      </c>
      <c r="AO33" s="23">
        <v>1</v>
      </c>
      <c r="AP33" s="24">
        <v>1</v>
      </c>
      <c r="AQ33" s="22">
        <v>1</v>
      </c>
      <c r="AR33" s="23">
        <v>1</v>
      </c>
      <c r="AS33" s="24">
        <v>1</v>
      </c>
    </row>
    <row r="34" spans="1:45" x14ac:dyDescent="0.25">
      <c r="A34" s="11">
        <v>2</v>
      </c>
      <c r="B34" s="19">
        <v>2</v>
      </c>
      <c r="C34" s="11">
        <v>20</v>
      </c>
      <c r="D34" s="20">
        <v>2</v>
      </c>
      <c r="E34" s="21">
        <v>0</v>
      </c>
      <c r="F34" s="20">
        <v>0</v>
      </c>
      <c r="G34" s="22">
        <v>10</v>
      </c>
      <c r="H34" s="23">
        <v>10</v>
      </c>
      <c r="I34" s="24">
        <v>10</v>
      </c>
      <c r="J34" s="22">
        <v>2</v>
      </c>
      <c r="K34" s="23">
        <v>7</v>
      </c>
      <c r="L34" s="24">
        <v>6</v>
      </c>
      <c r="M34" s="22">
        <v>7</v>
      </c>
      <c r="N34" s="23">
        <v>6</v>
      </c>
      <c r="O34" s="24">
        <v>6</v>
      </c>
      <c r="AE34" s="11">
        <v>0</v>
      </c>
      <c r="AF34" s="19">
        <v>0</v>
      </c>
      <c r="AG34" s="11">
        <v>20</v>
      </c>
      <c r="AH34" s="20">
        <v>4</v>
      </c>
      <c r="AI34" s="21">
        <v>20</v>
      </c>
      <c r="AJ34" s="20">
        <v>2</v>
      </c>
      <c r="AK34" s="22">
        <v>10</v>
      </c>
      <c r="AL34" s="23">
        <v>10</v>
      </c>
      <c r="AM34" s="24">
        <v>10</v>
      </c>
      <c r="AN34" s="22">
        <v>2</v>
      </c>
      <c r="AO34" s="23">
        <v>6</v>
      </c>
      <c r="AP34" s="24">
        <v>6</v>
      </c>
      <c r="AQ34" s="22">
        <v>1</v>
      </c>
      <c r="AR34" s="23">
        <v>1</v>
      </c>
      <c r="AS34" s="24">
        <v>1</v>
      </c>
    </row>
    <row r="35" spans="1:45" x14ac:dyDescent="0.25">
      <c r="A35" s="11">
        <v>20</v>
      </c>
      <c r="B35" s="19">
        <v>7</v>
      </c>
      <c r="C35" s="11">
        <v>36</v>
      </c>
      <c r="D35" s="20">
        <v>2</v>
      </c>
      <c r="E35" s="21">
        <v>2</v>
      </c>
      <c r="F35" s="20">
        <v>2</v>
      </c>
      <c r="G35" s="22">
        <v>10</v>
      </c>
      <c r="H35" s="23">
        <v>10</v>
      </c>
      <c r="I35" s="24">
        <v>10</v>
      </c>
      <c r="J35" s="22">
        <v>6</v>
      </c>
      <c r="K35" s="23">
        <v>2</v>
      </c>
      <c r="L35" s="24">
        <v>2</v>
      </c>
      <c r="M35" s="22">
        <v>5</v>
      </c>
      <c r="N35" s="23">
        <v>3</v>
      </c>
      <c r="O35" s="24">
        <v>3</v>
      </c>
      <c r="AE35" s="11">
        <v>0</v>
      </c>
      <c r="AF35" s="19">
        <v>0</v>
      </c>
      <c r="AG35" s="11">
        <v>34</v>
      </c>
      <c r="AH35" s="20">
        <v>2</v>
      </c>
      <c r="AI35" s="21">
        <v>0</v>
      </c>
      <c r="AJ35" s="20">
        <v>0</v>
      </c>
      <c r="AK35" s="22">
        <v>10</v>
      </c>
      <c r="AL35" s="23">
        <v>4</v>
      </c>
      <c r="AM35" s="24">
        <v>2</v>
      </c>
      <c r="AN35" s="22">
        <v>2</v>
      </c>
      <c r="AO35" s="23">
        <v>1</v>
      </c>
      <c r="AP35" s="24">
        <v>0</v>
      </c>
      <c r="AQ35" s="22">
        <v>1</v>
      </c>
      <c r="AR35" s="23">
        <v>1</v>
      </c>
      <c r="AS35" s="24">
        <v>1</v>
      </c>
    </row>
    <row r="36" spans="1:45" ht="15.75" thickBot="1" x14ac:dyDescent="0.3">
      <c r="A36" s="26">
        <v>2</v>
      </c>
      <c r="B36" s="25">
        <v>2</v>
      </c>
      <c r="C36" s="26">
        <v>2</v>
      </c>
      <c r="D36" s="33">
        <v>4</v>
      </c>
      <c r="E36" s="34">
        <v>0</v>
      </c>
      <c r="F36" s="33">
        <v>0</v>
      </c>
      <c r="G36" s="35">
        <v>8</v>
      </c>
      <c r="H36" s="36">
        <v>2</v>
      </c>
      <c r="I36" s="37">
        <v>0</v>
      </c>
      <c r="J36" s="35">
        <v>2</v>
      </c>
      <c r="K36" s="36">
        <v>0</v>
      </c>
      <c r="L36" s="37">
        <v>0</v>
      </c>
      <c r="M36" s="35">
        <v>3</v>
      </c>
      <c r="N36" s="36">
        <v>3</v>
      </c>
      <c r="O36" s="37">
        <v>3</v>
      </c>
      <c r="AE36" s="26">
        <v>0</v>
      </c>
      <c r="AF36" s="25">
        <v>0</v>
      </c>
      <c r="AG36" s="26">
        <v>20</v>
      </c>
      <c r="AH36" s="33">
        <v>2</v>
      </c>
      <c r="AI36" s="34">
        <v>20</v>
      </c>
      <c r="AJ36" s="33">
        <v>2</v>
      </c>
      <c r="AK36" s="35">
        <v>0</v>
      </c>
      <c r="AL36" s="36">
        <v>0</v>
      </c>
      <c r="AM36" s="37">
        <v>2</v>
      </c>
      <c r="AN36" s="35">
        <v>0</v>
      </c>
      <c r="AO36" s="36">
        <v>0</v>
      </c>
      <c r="AP36" s="37">
        <v>0</v>
      </c>
      <c r="AQ36" s="35">
        <v>1</v>
      </c>
      <c r="AR36" s="36">
        <v>1</v>
      </c>
      <c r="AS36" s="37">
        <v>1</v>
      </c>
    </row>
  </sheetData>
  <mergeCells count="12">
    <mergeCell ref="A3:F3"/>
    <mergeCell ref="G3:I3"/>
    <mergeCell ref="J3:L3"/>
    <mergeCell ref="M3:O3"/>
    <mergeCell ref="P3:U3"/>
    <mergeCell ref="AN3:AP3"/>
    <mergeCell ref="AQ3:AS3"/>
    <mergeCell ref="V3:X3"/>
    <mergeCell ref="Y3:AA3"/>
    <mergeCell ref="AB3:AD3"/>
    <mergeCell ref="AE3:AJ3"/>
    <mergeCell ref="AK3:AM3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2A6C9-14EB-4ED1-8B07-3BCDBAA4ECF6}">
  <dimension ref="A1:AD46"/>
  <sheetViews>
    <sheetView showGridLines="0" zoomScaleNormal="100" workbookViewId="0">
      <pane xSplit="1" ySplit="5" topLeftCell="B6" activePane="bottomRight" state="frozen"/>
      <selection activeCell="CA51" sqref="CA51:CH51"/>
      <selection pane="topRight" activeCell="CA51" sqref="CA51:CH51"/>
      <selection pane="bottomLeft" activeCell="CA51" sqref="CA51:CH51"/>
      <selection pane="bottomRight" activeCell="A47" sqref="A47:XFD105"/>
    </sheetView>
  </sheetViews>
  <sheetFormatPr defaultColWidth="9.140625" defaultRowHeight="12.75" x14ac:dyDescent="0.2"/>
  <cols>
    <col min="1" max="1" width="4.7109375" style="47" customWidth="1"/>
    <col min="2" max="9" width="6.28515625" style="47" customWidth="1"/>
    <col min="10" max="14" width="4.7109375" style="47" customWidth="1"/>
    <col min="15" max="15" width="3" style="47" customWidth="1"/>
    <col min="16" max="16" width="3.7109375" style="47" customWidth="1"/>
    <col min="17" max="30" width="5.7109375" style="47" customWidth="1"/>
    <col min="31" max="16384" width="9.140625" style="47"/>
  </cols>
  <sheetData>
    <row r="1" spans="1:30" ht="18" x14ac:dyDescent="0.25">
      <c r="A1" s="45" t="s">
        <v>29</v>
      </c>
      <c r="B1" s="45"/>
      <c r="C1" s="45"/>
      <c r="D1" s="146">
        <f>VALUE([1]leden!D1)</f>
        <v>2021</v>
      </c>
      <c r="AB1" s="45"/>
    </row>
    <row r="2" spans="1:30" ht="18.75" thickBot="1" x14ac:dyDescent="0.3">
      <c r="A2" s="45" t="s">
        <v>30</v>
      </c>
      <c r="B2" s="45"/>
      <c r="C2" s="45"/>
      <c r="D2" s="45"/>
      <c r="O2" s="45"/>
      <c r="P2" s="45"/>
      <c r="Q2" s="47" t="s">
        <v>10</v>
      </c>
      <c r="V2" s="45"/>
    </row>
    <row r="3" spans="1:30" ht="13.5" thickBot="1" x14ac:dyDescent="0.25">
      <c r="A3" s="48"/>
      <c r="B3" s="48"/>
      <c r="C3" s="48"/>
      <c r="D3" s="48"/>
      <c r="E3" s="48"/>
      <c r="F3" s="48"/>
      <c r="G3" s="48"/>
      <c r="H3" s="48"/>
      <c r="I3" s="48"/>
      <c r="O3" s="49"/>
      <c r="P3" s="50"/>
      <c r="Q3" s="51"/>
      <c r="R3" s="51" t="s">
        <v>0</v>
      </c>
      <c r="S3" s="51"/>
      <c r="T3" s="51"/>
      <c r="U3" s="52"/>
      <c r="V3" s="49"/>
      <c r="W3" s="49"/>
      <c r="X3" s="49"/>
      <c r="Y3" s="49"/>
      <c r="Z3" s="49"/>
      <c r="AA3" s="49"/>
      <c r="AB3" s="49"/>
      <c r="AC3" s="49"/>
      <c r="AD3" s="49"/>
    </row>
    <row r="4" spans="1:30" x14ac:dyDescent="0.2">
      <c r="A4" s="53" t="s">
        <v>13</v>
      </c>
      <c r="B4" s="54"/>
      <c r="C4" s="54" t="s">
        <v>14</v>
      </c>
      <c r="D4" s="54"/>
      <c r="E4" s="54"/>
      <c r="F4" s="54"/>
      <c r="G4" s="54"/>
      <c r="H4" s="54"/>
      <c r="I4" s="55" t="s">
        <v>15</v>
      </c>
      <c r="J4" s="57" t="s">
        <v>16</v>
      </c>
      <c r="K4" s="57"/>
      <c r="L4" s="58"/>
      <c r="M4" s="60" t="s">
        <v>17</v>
      </c>
      <c r="N4" s="58"/>
      <c r="O4" s="59" t="s">
        <v>18</v>
      </c>
      <c r="P4" s="60">
        <v>7</v>
      </c>
      <c r="Q4" s="57"/>
      <c r="R4" s="60">
        <v>14</v>
      </c>
      <c r="S4" s="57"/>
      <c r="T4" s="60">
        <v>21</v>
      </c>
      <c r="U4" s="58"/>
      <c r="V4" s="57" t="s">
        <v>1</v>
      </c>
      <c r="W4" s="57"/>
      <c r="X4" s="58"/>
      <c r="Y4" s="60" t="s">
        <v>2</v>
      </c>
      <c r="Z4" s="57"/>
      <c r="AA4" s="58"/>
      <c r="AB4" s="60" t="s">
        <v>3</v>
      </c>
      <c r="AC4" s="57"/>
      <c r="AD4" s="58"/>
    </row>
    <row r="5" spans="1:30" ht="13.5" thickBot="1" x14ac:dyDescent="0.25">
      <c r="A5" s="61"/>
      <c r="B5" s="48" t="s">
        <v>11</v>
      </c>
      <c r="C5" s="48" t="s">
        <v>19</v>
      </c>
      <c r="D5" s="62" t="s">
        <v>20</v>
      </c>
      <c r="E5" s="48">
        <v>7</v>
      </c>
      <c r="F5" s="62">
        <v>14</v>
      </c>
      <c r="G5" s="48">
        <v>21</v>
      </c>
      <c r="H5" s="69" t="s">
        <v>21</v>
      </c>
      <c r="I5" s="132" t="s">
        <v>12</v>
      </c>
      <c r="J5" s="65">
        <v>7</v>
      </c>
      <c r="K5" s="66">
        <v>14</v>
      </c>
      <c r="L5" s="67">
        <v>21</v>
      </c>
      <c r="M5" s="66" t="s">
        <v>22</v>
      </c>
      <c r="N5" s="67" t="s">
        <v>31</v>
      </c>
      <c r="O5" s="70"/>
      <c r="P5" s="66" t="s">
        <v>4</v>
      </c>
      <c r="Q5" s="66" t="s">
        <v>24</v>
      </c>
      <c r="R5" s="66" t="s">
        <v>4</v>
      </c>
      <c r="S5" s="66" t="s">
        <v>24</v>
      </c>
      <c r="T5" s="66" t="s">
        <v>4</v>
      </c>
      <c r="U5" s="67" t="s">
        <v>24</v>
      </c>
      <c r="V5" s="66">
        <v>7</v>
      </c>
      <c r="W5" s="66">
        <v>14</v>
      </c>
      <c r="X5" s="67">
        <v>21</v>
      </c>
      <c r="Y5" s="66">
        <v>7</v>
      </c>
      <c r="Z5" s="66">
        <v>14</v>
      </c>
      <c r="AA5" s="67">
        <v>21</v>
      </c>
      <c r="AB5" s="66">
        <v>7</v>
      </c>
      <c r="AC5" s="66">
        <v>14</v>
      </c>
      <c r="AD5" s="67">
        <v>21</v>
      </c>
    </row>
    <row r="6" spans="1:30" ht="15.4" customHeight="1" x14ac:dyDescent="0.2">
      <c r="A6" s="148">
        <v>1</v>
      </c>
      <c r="B6" s="150">
        <v>-0.7</v>
      </c>
      <c r="C6" s="151">
        <v>-11.6</v>
      </c>
      <c r="D6" s="151">
        <v>-13.3</v>
      </c>
      <c r="E6" s="150">
        <v>-10.8</v>
      </c>
      <c r="F6" s="151">
        <v>-1.1000000000000001</v>
      </c>
      <c r="G6" s="150">
        <v>-6.9</v>
      </c>
      <c r="H6" s="75">
        <f t="shared" ref="H6:H36" si="0">(E6+F6+G6+G6)/4</f>
        <v>-6.4250000000000007</v>
      </c>
      <c r="I6" s="152"/>
      <c r="J6" s="153">
        <v>92</v>
      </c>
      <c r="K6" s="154">
        <v>75</v>
      </c>
      <c r="L6" s="155">
        <v>94</v>
      </c>
      <c r="M6" s="156"/>
      <c r="N6" s="157"/>
      <c r="O6" s="86">
        <v>1</v>
      </c>
      <c r="P6" s="156">
        <v>0</v>
      </c>
      <c r="Q6" s="156">
        <v>0</v>
      </c>
      <c r="R6" s="156">
        <v>2</v>
      </c>
      <c r="S6" s="156">
        <v>2</v>
      </c>
      <c r="T6" s="156">
        <v>0</v>
      </c>
      <c r="U6" s="157">
        <v>0</v>
      </c>
      <c r="V6" s="156">
        <v>0</v>
      </c>
      <c r="W6" s="156">
        <v>3</v>
      </c>
      <c r="X6" s="157">
        <v>4</v>
      </c>
      <c r="Y6" s="156">
        <v>0</v>
      </c>
      <c r="Z6" s="156">
        <v>1</v>
      </c>
      <c r="AA6" s="157">
        <v>1</v>
      </c>
      <c r="AB6" s="156">
        <v>3</v>
      </c>
      <c r="AC6" s="156">
        <v>3</v>
      </c>
      <c r="AD6" s="157">
        <v>3</v>
      </c>
    </row>
    <row r="7" spans="1:30" ht="15.4" customHeight="1" x14ac:dyDescent="0.2">
      <c r="A7" s="148">
        <v>2</v>
      </c>
      <c r="B7" s="150">
        <v>3.7</v>
      </c>
      <c r="C7" s="151">
        <v>-7.1</v>
      </c>
      <c r="D7" s="151">
        <v>-8.6</v>
      </c>
      <c r="E7" s="150">
        <v>0.5</v>
      </c>
      <c r="F7" s="151">
        <v>2.4</v>
      </c>
      <c r="G7" s="150">
        <v>3.5</v>
      </c>
      <c r="H7" s="96">
        <f t="shared" si="0"/>
        <v>2.4750000000000001</v>
      </c>
      <c r="I7" s="152">
        <v>2.1</v>
      </c>
      <c r="J7" s="153">
        <v>74</v>
      </c>
      <c r="K7" s="154">
        <v>92</v>
      </c>
      <c r="L7" s="155">
        <v>88</v>
      </c>
      <c r="M7" s="156"/>
      <c r="N7" s="157"/>
      <c r="O7" s="86">
        <v>2</v>
      </c>
      <c r="P7" s="156">
        <v>20</v>
      </c>
      <c r="Q7" s="156">
        <v>4</v>
      </c>
      <c r="R7" s="156">
        <v>20</v>
      </c>
      <c r="S7" s="156">
        <v>7</v>
      </c>
      <c r="T7" s="156">
        <v>20</v>
      </c>
      <c r="U7" s="157">
        <v>4</v>
      </c>
      <c r="V7" s="156">
        <v>10</v>
      </c>
      <c r="W7" s="156">
        <v>10</v>
      </c>
      <c r="X7" s="157">
        <v>10</v>
      </c>
      <c r="Y7" s="156">
        <v>2</v>
      </c>
      <c r="Z7" s="156">
        <v>6</v>
      </c>
      <c r="AA7" s="157">
        <v>6</v>
      </c>
      <c r="AB7" s="156">
        <v>2</v>
      </c>
      <c r="AC7" s="156">
        <v>2</v>
      </c>
      <c r="AD7" s="157">
        <v>2</v>
      </c>
    </row>
    <row r="8" spans="1:30" ht="15.4" customHeight="1" x14ac:dyDescent="0.2">
      <c r="A8" s="148">
        <v>3</v>
      </c>
      <c r="B8" s="150">
        <v>10.5</v>
      </c>
      <c r="C8" s="151">
        <v>3.1</v>
      </c>
      <c r="D8" s="151">
        <v>1.7</v>
      </c>
      <c r="E8" s="150">
        <v>4.2</v>
      </c>
      <c r="F8" s="151">
        <v>9.1999999999999993</v>
      </c>
      <c r="G8" s="150">
        <v>5.6</v>
      </c>
      <c r="H8" s="96">
        <f t="shared" si="0"/>
        <v>6.15</v>
      </c>
      <c r="I8" s="152">
        <v>4.9000000000000004</v>
      </c>
      <c r="J8" s="153">
        <v>93</v>
      </c>
      <c r="K8" s="154">
        <v>81</v>
      </c>
      <c r="L8" s="155">
        <v>91</v>
      </c>
      <c r="M8" s="156"/>
      <c r="N8" s="157"/>
      <c r="O8" s="86">
        <v>3</v>
      </c>
      <c r="P8" s="156">
        <v>20</v>
      </c>
      <c r="Q8" s="156">
        <v>4</v>
      </c>
      <c r="R8" s="156">
        <v>20</v>
      </c>
      <c r="S8" s="156">
        <v>4</v>
      </c>
      <c r="T8" s="156">
        <v>20</v>
      </c>
      <c r="U8" s="157">
        <v>4</v>
      </c>
      <c r="V8" s="156">
        <v>10</v>
      </c>
      <c r="W8" s="156">
        <v>7</v>
      </c>
      <c r="X8" s="157">
        <v>10</v>
      </c>
      <c r="Y8" s="156">
        <v>2</v>
      </c>
      <c r="Z8" s="156">
        <v>1</v>
      </c>
      <c r="AA8" s="157">
        <v>6</v>
      </c>
      <c r="AB8" s="156">
        <v>2</v>
      </c>
      <c r="AC8" s="156">
        <v>2</v>
      </c>
      <c r="AD8" s="157">
        <v>2</v>
      </c>
    </row>
    <row r="9" spans="1:30" ht="15.4" customHeight="1" x14ac:dyDescent="0.2">
      <c r="A9" s="148">
        <v>4</v>
      </c>
      <c r="B9" s="150">
        <v>8.8000000000000007</v>
      </c>
      <c r="C9" s="151">
        <v>3.5</v>
      </c>
      <c r="D9" s="151">
        <v>3.8</v>
      </c>
      <c r="E9" s="150">
        <v>7.6</v>
      </c>
      <c r="F9" s="151">
        <v>6.8</v>
      </c>
      <c r="G9" s="150">
        <v>4</v>
      </c>
      <c r="H9" s="96">
        <f t="shared" si="0"/>
        <v>5.6</v>
      </c>
      <c r="I9" s="152">
        <v>0.1</v>
      </c>
      <c r="J9" s="153">
        <v>79</v>
      </c>
      <c r="K9" s="154">
        <v>85</v>
      </c>
      <c r="L9" s="155">
        <v>92</v>
      </c>
      <c r="M9" s="156"/>
      <c r="N9" s="157"/>
      <c r="O9" s="86">
        <v>4</v>
      </c>
      <c r="P9" s="156">
        <v>20</v>
      </c>
      <c r="Q9" s="156">
        <v>7</v>
      </c>
      <c r="R9" s="156">
        <v>20</v>
      </c>
      <c r="S9" s="156">
        <v>4</v>
      </c>
      <c r="T9" s="156">
        <v>0</v>
      </c>
      <c r="U9" s="157">
        <v>0</v>
      </c>
      <c r="V9" s="156">
        <v>10</v>
      </c>
      <c r="W9" s="156">
        <v>7</v>
      </c>
      <c r="X9" s="157">
        <v>7</v>
      </c>
      <c r="Y9" s="156">
        <v>2</v>
      </c>
      <c r="Z9" s="156">
        <v>1</v>
      </c>
      <c r="AA9" s="157">
        <v>1</v>
      </c>
      <c r="AB9" s="156">
        <v>2</v>
      </c>
      <c r="AC9" s="156">
        <v>2</v>
      </c>
      <c r="AD9" s="157">
        <v>2</v>
      </c>
    </row>
    <row r="10" spans="1:30" ht="15.4" customHeight="1" thickBot="1" x14ac:dyDescent="0.25">
      <c r="A10" s="149">
        <v>5</v>
      </c>
      <c r="B10" s="159">
        <v>4.4000000000000004</v>
      </c>
      <c r="C10" s="160">
        <v>-0.9</v>
      </c>
      <c r="D10" s="160">
        <v>-2.8</v>
      </c>
      <c r="E10" s="159">
        <v>1.4</v>
      </c>
      <c r="F10" s="160">
        <v>2.6</v>
      </c>
      <c r="G10" s="159">
        <v>-0.3</v>
      </c>
      <c r="H10" s="96">
        <f t="shared" si="0"/>
        <v>0.85000000000000009</v>
      </c>
      <c r="I10" s="161">
        <v>1.9</v>
      </c>
      <c r="J10" s="162">
        <v>100</v>
      </c>
      <c r="K10" s="163">
        <v>91</v>
      </c>
      <c r="L10" s="164">
        <v>100</v>
      </c>
      <c r="M10" s="165">
        <v>2</v>
      </c>
      <c r="N10" s="166"/>
      <c r="O10" s="70">
        <v>5</v>
      </c>
      <c r="P10" s="165">
        <v>2</v>
      </c>
      <c r="Q10" s="165">
        <v>2</v>
      </c>
      <c r="R10" s="165">
        <v>2</v>
      </c>
      <c r="S10" s="165">
        <v>4</v>
      </c>
      <c r="T10" s="165">
        <v>2</v>
      </c>
      <c r="U10" s="166">
        <v>4</v>
      </c>
      <c r="V10" s="165">
        <v>10</v>
      </c>
      <c r="W10" s="165">
        <v>10</v>
      </c>
      <c r="X10" s="166">
        <v>10</v>
      </c>
      <c r="Y10" s="165">
        <v>2</v>
      </c>
      <c r="Z10" s="165">
        <v>2</v>
      </c>
      <c r="AA10" s="166">
        <v>7</v>
      </c>
      <c r="AB10" s="165">
        <v>2</v>
      </c>
      <c r="AC10" s="165">
        <v>2</v>
      </c>
      <c r="AD10" s="166">
        <v>5</v>
      </c>
    </row>
    <row r="11" spans="1:30" ht="15.4" customHeight="1" x14ac:dyDescent="0.2">
      <c r="A11" s="148">
        <v>6</v>
      </c>
      <c r="B11" s="147">
        <v>-0.3</v>
      </c>
      <c r="C11" s="167">
        <v>-3.1</v>
      </c>
      <c r="D11" s="167">
        <v>-1.7</v>
      </c>
      <c r="E11" s="147">
        <v>-2</v>
      </c>
      <c r="F11" s="167">
        <v>-1.7</v>
      </c>
      <c r="G11" s="147">
        <v>-3.1</v>
      </c>
      <c r="H11" s="113">
        <f t="shared" si="0"/>
        <v>-2.4750000000000001</v>
      </c>
      <c r="I11" s="152">
        <v>2.4</v>
      </c>
      <c r="J11" s="153">
        <v>99</v>
      </c>
      <c r="K11" s="154">
        <v>90</v>
      </c>
      <c r="L11" s="155">
        <v>82</v>
      </c>
      <c r="M11" s="156">
        <v>1</v>
      </c>
      <c r="N11" s="157">
        <v>2</v>
      </c>
      <c r="O11" s="86">
        <v>6</v>
      </c>
      <c r="P11" s="156">
        <v>2</v>
      </c>
      <c r="Q11" s="156">
        <v>2</v>
      </c>
      <c r="R11" s="156">
        <v>2</v>
      </c>
      <c r="S11" s="156">
        <v>7</v>
      </c>
      <c r="T11" s="156">
        <v>2</v>
      </c>
      <c r="U11" s="157">
        <v>7</v>
      </c>
      <c r="V11" s="156">
        <v>10</v>
      </c>
      <c r="W11" s="156">
        <v>10</v>
      </c>
      <c r="X11" s="157">
        <v>10</v>
      </c>
      <c r="Y11" s="156">
        <v>2</v>
      </c>
      <c r="Z11" s="156">
        <v>7</v>
      </c>
      <c r="AA11" s="157">
        <v>7</v>
      </c>
      <c r="AB11" s="156">
        <v>9</v>
      </c>
      <c r="AC11" s="156">
        <v>9</v>
      </c>
      <c r="AD11" s="157">
        <v>9</v>
      </c>
    </row>
    <row r="12" spans="1:30" ht="15.4" customHeight="1" x14ac:dyDescent="0.2">
      <c r="A12" s="148">
        <v>7</v>
      </c>
      <c r="B12" s="147">
        <v>-3.1</v>
      </c>
      <c r="C12" s="167">
        <v>-7.4</v>
      </c>
      <c r="D12" s="167">
        <v>-4.9000000000000004</v>
      </c>
      <c r="E12" s="147">
        <v>-5.7</v>
      </c>
      <c r="F12" s="167">
        <v>-7.2</v>
      </c>
      <c r="G12" s="147">
        <v>-6.9</v>
      </c>
      <c r="H12" s="96">
        <f t="shared" si="0"/>
        <v>-6.6750000000000007</v>
      </c>
      <c r="I12" s="152">
        <v>12.3</v>
      </c>
      <c r="J12" s="153">
        <v>95</v>
      </c>
      <c r="K12" s="154">
        <v>95</v>
      </c>
      <c r="L12" s="155">
        <v>94</v>
      </c>
      <c r="M12" s="156">
        <v>9</v>
      </c>
      <c r="N12" s="157">
        <v>2</v>
      </c>
      <c r="O12" s="86">
        <v>7</v>
      </c>
      <c r="P12" s="156">
        <v>2</v>
      </c>
      <c r="Q12" s="156">
        <v>4</v>
      </c>
      <c r="R12" s="156">
        <v>2</v>
      </c>
      <c r="S12" s="156">
        <v>4</v>
      </c>
      <c r="T12" s="156">
        <v>2</v>
      </c>
      <c r="U12" s="157">
        <v>4</v>
      </c>
      <c r="V12" s="156">
        <v>10</v>
      </c>
      <c r="W12" s="156">
        <v>10</v>
      </c>
      <c r="X12" s="157">
        <v>10</v>
      </c>
      <c r="Y12" s="156">
        <v>5</v>
      </c>
      <c r="Z12" s="156">
        <v>5</v>
      </c>
      <c r="AA12" s="157">
        <v>5</v>
      </c>
      <c r="AB12" s="156">
        <v>7</v>
      </c>
      <c r="AC12" s="156">
        <v>7</v>
      </c>
      <c r="AD12" s="157">
        <v>7</v>
      </c>
    </row>
    <row r="13" spans="1:30" ht="15.4" customHeight="1" x14ac:dyDescent="0.2">
      <c r="A13" s="148">
        <v>8</v>
      </c>
      <c r="B13" s="147">
        <v>-6.1</v>
      </c>
      <c r="C13" s="167">
        <v>-8.4</v>
      </c>
      <c r="D13" s="167">
        <v>-6.7</v>
      </c>
      <c r="E13" s="147">
        <v>-8</v>
      </c>
      <c r="F13" s="167">
        <v>-6.5</v>
      </c>
      <c r="G13" s="147">
        <v>-7.7</v>
      </c>
      <c r="H13" s="96">
        <f t="shared" si="0"/>
        <v>-7.4749999999999996</v>
      </c>
      <c r="I13" s="152">
        <v>2.5</v>
      </c>
      <c r="J13" s="153">
        <v>92</v>
      </c>
      <c r="K13" s="154">
        <v>88</v>
      </c>
      <c r="L13" s="155">
        <v>90</v>
      </c>
      <c r="M13" s="156">
        <v>3</v>
      </c>
      <c r="N13" s="157">
        <v>11</v>
      </c>
      <c r="O13" s="86">
        <v>8</v>
      </c>
      <c r="P13" s="156">
        <v>36</v>
      </c>
      <c r="Q13" s="156">
        <v>2</v>
      </c>
      <c r="R13" s="156">
        <v>0</v>
      </c>
      <c r="S13" s="156">
        <v>0</v>
      </c>
      <c r="T13" s="156">
        <v>0</v>
      </c>
      <c r="U13" s="157">
        <v>0</v>
      </c>
      <c r="V13" s="156">
        <v>10</v>
      </c>
      <c r="W13" s="156">
        <v>10</v>
      </c>
      <c r="X13" s="157">
        <v>10</v>
      </c>
      <c r="Y13" s="156">
        <v>7</v>
      </c>
      <c r="Z13" s="156">
        <v>2</v>
      </c>
      <c r="AA13" s="157">
        <v>2</v>
      </c>
      <c r="AB13" s="156">
        <v>9</v>
      </c>
      <c r="AC13" s="156">
        <v>9</v>
      </c>
      <c r="AD13" s="157">
        <v>9</v>
      </c>
    </row>
    <row r="14" spans="1:30" ht="15.4" customHeight="1" x14ac:dyDescent="0.2">
      <c r="A14" s="148">
        <v>9</v>
      </c>
      <c r="B14" s="147">
        <v>-2.1</v>
      </c>
      <c r="C14" s="167">
        <v>-13.1</v>
      </c>
      <c r="D14" s="167">
        <v>-16.3</v>
      </c>
      <c r="E14" s="147">
        <v>-9.4</v>
      </c>
      <c r="F14" s="167">
        <v>-2.5</v>
      </c>
      <c r="G14" s="147">
        <v>-6.7</v>
      </c>
      <c r="H14" s="96">
        <f t="shared" si="0"/>
        <v>-6.3250000000000002</v>
      </c>
      <c r="I14" s="152"/>
      <c r="J14" s="153">
        <v>93</v>
      </c>
      <c r="K14" s="154">
        <v>98</v>
      </c>
      <c r="L14" s="155">
        <v>92</v>
      </c>
      <c r="M14" s="156"/>
      <c r="N14" s="157">
        <v>12</v>
      </c>
      <c r="O14" s="86">
        <v>9</v>
      </c>
      <c r="P14" s="156">
        <v>0</v>
      </c>
      <c r="Q14" s="156">
        <v>0</v>
      </c>
      <c r="R14" s="156">
        <v>36</v>
      </c>
      <c r="S14" s="156">
        <v>2</v>
      </c>
      <c r="T14" s="156">
        <v>36</v>
      </c>
      <c r="U14" s="157">
        <v>2</v>
      </c>
      <c r="V14" s="156">
        <v>10</v>
      </c>
      <c r="W14" s="156">
        <v>10</v>
      </c>
      <c r="X14" s="157">
        <v>10</v>
      </c>
      <c r="Y14" s="156">
        <v>2</v>
      </c>
      <c r="Z14" s="156">
        <v>2</v>
      </c>
      <c r="AA14" s="157">
        <v>2</v>
      </c>
      <c r="AB14" s="156">
        <v>9</v>
      </c>
      <c r="AC14" s="156">
        <v>9</v>
      </c>
      <c r="AD14" s="157">
        <v>9</v>
      </c>
    </row>
    <row r="15" spans="1:30" ht="15.4" customHeight="1" thickBot="1" x14ac:dyDescent="0.25">
      <c r="A15" s="149">
        <v>10</v>
      </c>
      <c r="B15" s="159">
        <v>-5</v>
      </c>
      <c r="C15" s="160">
        <v>-8.5</v>
      </c>
      <c r="D15" s="160">
        <v>-7.9</v>
      </c>
      <c r="E15" s="159">
        <v>-6.8</v>
      </c>
      <c r="F15" s="160">
        <v>-6.2</v>
      </c>
      <c r="G15" s="159">
        <v>-8.5</v>
      </c>
      <c r="H15" s="117">
        <f t="shared" si="0"/>
        <v>-7.5</v>
      </c>
      <c r="I15" s="161">
        <v>2.5</v>
      </c>
      <c r="J15" s="162">
        <v>94</v>
      </c>
      <c r="K15" s="163">
        <v>89</v>
      </c>
      <c r="L15" s="164">
        <v>87</v>
      </c>
      <c r="M15" s="165">
        <v>3</v>
      </c>
      <c r="N15" s="166">
        <v>11</v>
      </c>
      <c r="O15" s="70">
        <v>10</v>
      </c>
      <c r="P15" s="165">
        <v>0</v>
      </c>
      <c r="Q15" s="165">
        <v>0</v>
      </c>
      <c r="R15" s="165">
        <v>2</v>
      </c>
      <c r="S15" s="165">
        <v>4</v>
      </c>
      <c r="T15" s="165">
        <v>2</v>
      </c>
      <c r="U15" s="166">
        <v>7</v>
      </c>
      <c r="V15" s="165">
        <v>10</v>
      </c>
      <c r="W15" s="165">
        <v>10</v>
      </c>
      <c r="X15" s="166">
        <v>10</v>
      </c>
      <c r="Y15" s="165">
        <v>2</v>
      </c>
      <c r="Z15" s="165">
        <v>2</v>
      </c>
      <c r="AA15" s="166">
        <v>7</v>
      </c>
      <c r="AB15" s="165">
        <v>9</v>
      </c>
      <c r="AC15" s="165">
        <v>9</v>
      </c>
      <c r="AD15" s="166">
        <v>9</v>
      </c>
    </row>
    <row r="16" spans="1:30" ht="15.4" customHeight="1" x14ac:dyDescent="0.2">
      <c r="A16" s="148">
        <v>11</v>
      </c>
      <c r="B16" s="147">
        <v>-7.9</v>
      </c>
      <c r="C16" s="167">
        <v>-10.6</v>
      </c>
      <c r="D16" s="167">
        <v>-9.5</v>
      </c>
      <c r="E16" s="147">
        <v>-9.3000000000000007</v>
      </c>
      <c r="F16" s="167">
        <v>-8.1999999999999993</v>
      </c>
      <c r="G16" s="147">
        <v>-10.6</v>
      </c>
      <c r="H16" s="96">
        <f t="shared" si="0"/>
        <v>-9.6750000000000007</v>
      </c>
      <c r="I16" s="152">
        <v>0.4</v>
      </c>
      <c r="J16" s="153">
        <v>88</v>
      </c>
      <c r="K16" s="154">
        <v>74</v>
      </c>
      <c r="L16" s="155">
        <v>78</v>
      </c>
      <c r="M16" s="156">
        <v>1</v>
      </c>
      <c r="N16" s="157">
        <v>13</v>
      </c>
      <c r="O16" s="86">
        <v>11</v>
      </c>
      <c r="P16" s="156">
        <v>36</v>
      </c>
      <c r="Q16" s="156">
        <v>7</v>
      </c>
      <c r="R16" s="156">
        <v>36</v>
      </c>
      <c r="S16" s="156">
        <v>4</v>
      </c>
      <c r="T16" s="156">
        <v>36</v>
      </c>
      <c r="U16" s="157">
        <v>4</v>
      </c>
      <c r="V16" s="156">
        <v>10</v>
      </c>
      <c r="W16" s="156">
        <v>7</v>
      </c>
      <c r="X16" s="157">
        <v>5</v>
      </c>
      <c r="Y16" s="156">
        <v>2</v>
      </c>
      <c r="Z16" s="156">
        <v>1</v>
      </c>
      <c r="AA16" s="157">
        <v>1</v>
      </c>
      <c r="AB16" s="156">
        <v>9</v>
      </c>
      <c r="AC16" s="156">
        <v>9</v>
      </c>
      <c r="AD16" s="157">
        <v>9</v>
      </c>
    </row>
    <row r="17" spans="1:30" ht="15.4" customHeight="1" x14ac:dyDescent="0.2">
      <c r="A17" s="148">
        <v>12</v>
      </c>
      <c r="B17" s="147">
        <v>-6.8</v>
      </c>
      <c r="C17" s="167">
        <v>-13.8</v>
      </c>
      <c r="D17" s="167">
        <v>-16.899999999999999</v>
      </c>
      <c r="E17" s="147">
        <v>-10.9</v>
      </c>
      <c r="F17" s="167">
        <v>-7.6</v>
      </c>
      <c r="G17" s="147">
        <v>-10</v>
      </c>
      <c r="H17" s="96">
        <f t="shared" si="0"/>
        <v>-9.625</v>
      </c>
      <c r="I17" s="152">
        <v>1</v>
      </c>
      <c r="J17" s="153">
        <v>88</v>
      </c>
      <c r="K17" s="154">
        <v>79</v>
      </c>
      <c r="L17" s="155">
        <v>86</v>
      </c>
      <c r="M17" s="156">
        <v>1</v>
      </c>
      <c r="N17" s="157">
        <v>13</v>
      </c>
      <c r="O17" s="86">
        <v>12</v>
      </c>
      <c r="P17" s="156">
        <v>36</v>
      </c>
      <c r="Q17" s="156">
        <v>2</v>
      </c>
      <c r="R17" s="156">
        <v>2</v>
      </c>
      <c r="S17" s="156">
        <v>2</v>
      </c>
      <c r="T17" s="156">
        <v>2</v>
      </c>
      <c r="U17" s="157">
        <v>2</v>
      </c>
      <c r="V17" s="156">
        <v>10</v>
      </c>
      <c r="W17" s="156">
        <v>7</v>
      </c>
      <c r="X17" s="157">
        <v>3</v>
      </c>
      <c r="Y17" s="156">
        <v>2</v>
      </c>
      <c r="Z17" s="156">
        <v>1</v>
      </c>
      <c r="AA17" s="157">
        <v>1</v>
      </c>
      <c r="AB17" s="156">
        <v>9</v>
      </c>
      <c r="AC17" s="156">
        <v>9</v>
      </c>
      <c r="AD17" s="157">
        <v>9</v>
      </c>
    </row>
    <row r="18" spans="1:30" ht="15.4" customHeight="1" x14ac:dyDescent="0.2">
      <c r="A18" s="148">
        <v>13</v>
      </c>
      <c r="B18" s="147">
        <v>-3.9</v>
      </c>
      <c r="C18" s="167">
        <v>-11.7</v>
      </c>
      <c r="D18" s="167">
        <v>-13.8</v>
      </c>
      <c r="E18" s="147">
        <v>-8.8000000000000007</v>
      </c>
      <c r="F18" s="167">
        <v>-6.1</v>
      </c>
      <c r="G18" s="147">
        <v>-4</v>
      </c>
      <c r="H18" s="96">
        <f t="shared" si="0"/>
        <v>-5.7249999999999996</v>
      </c>
      <c r="I18" s="152">
        <v>1.9</v>
      </c>
      <c r="J18" s="153">
        <v>89</v>
      </c>
      <c r="K18" s="154">
        <v>86</v>
      </c>
      <c r="L18" s="155">
        <v>84</v>
      </c>
      <c r="M18" s="156">
        <v>2</v>
      </c>
      <c r="N18" s="157">
        <v>13</v>
      </c>
      <c r="O18" s="86">
        <v>13</v>
      </c>
      <c r="P18" s="156">
        <v>36</v>
      </c>
      <c r="Q18" s="156">
        <v>2</v>
      </c>
      <c r="R18" s="156">
        <v>20</v>
      </c>
      <c r="S18" s="156">
        <v>2</v>
      </c>
      <c r="T18" s="156">
        <v>34</v>
      </c>
      <c r="U18" s="157">
        <v>2</v>
      </c>
      <c r="V18" s="156">
        <v>10</v>
      </c>
      <c r="W18" s="156">
        <v>10</v>
      </c>
      <c r="X18" s="157">
        <v>10</v>
      </c>
      <c r="Y18" s="156">
        <v>2</v>
      </c>
      <c r="Z18" s="156">
        <v>2</v>
      </c>
      <c r="AA18" s="157">
        <v>2</v>
      </c>
      <c r="AB18" s="156">
        <v>9</v>
      </c>
      <c r="AC18" s="156">
        <v>9</v>
      </c>
      <c r="AD18" s="157">
        <v>9</v>
      </c>
    </row>
    <row r="19" spans="1:30" ht="15.4" customHeight="1" x14ac:dyDescent="0.2">
      <c r="A19" s="148">
        <v>14</v>
      </c>
      <c r="B19" s="147">
        <v>-3.7</v>
      </c>
      <c r="C19" s="167">
        <v>-15.6</v>
      </c>
      <c r="D19" s="167">
        <v>-7</v>
      </c>
      <c r="E19" s="147">
        <v>-6.8</v>
      </c>
      <c r="F19" s="167">
        <v>-4.0999999999999996</v>
      </c>
      <c r="G19" s="147">
        <v>-15.6</v>
      </c>
      <c r="H19" s="96">
        <f t="shared" si="0"/>
        <v>-10.525</v>
      </c>
      <c r="I19" s="152"/>
      <c r="J19" s="153">
        <v>88</v>
      </c>
      <c r="K19" s="154">
        <v>70</v>
      </c>
      <c r="L19" s="155">
        <v>90</v>
      </c>
      <c r="M19" s="156"/>
      <c r="N19" s="157">
        <v>14</v>
      </c>
      <c r="O19" s="86">
        <v>14</v>
      </c>
      <c r="P19" s="156">
        <v>36</v>
      </c>
      <c r="Q19" s="156">
        <v>2</v>
      </c>
      <c r="R19" s="156">
        <v>0</v>
      </c>
      <c r="S19" s="156">
        <v>0</v>
      </c>
      <c r="T19" s="156">
        <v>0</v>
      </c>
      <c r="U19" s="157">
        <v>0</v>
      </c>
      <c r="V19" s="156">
        <v>10</v>
      </c>
      <c r="W19" s="156">
        <v>0</v>
      </c>
      <c r="X19" s="157">
        <v>0</v>
      </c>
      <c r="Y19" s="156">
        <v>2</v>
      </c>
      <c r="Z19" s="156">
        <v>0</v>
      </c>
      <c r="AA19" s="157">
        <v>0</v>
      </c>
      <c r="AB19" s="156">
        <v>9</v>
      </c>
      <c r="AC19" s="156">
        <v>9</v>
      </c>
      <c r="AD19" s="157">
        <v>9</v>
      </c>
    </row>
    <row r="20" spans="1:30" ht="15.4" customHeight="1" thickBot="1" x14ac:dyDescent="0.25">
      <c r="A20" s="149">
        <v>15</v>
      </c>
      <c r="B20" s="159">
        <v>-2.2999999999999998</v>
      </c>
      <c r="C20" s="160">
        <v>-21.2</v>
      </c>
      <c r="D20" s="160">
        <v>-25.3</v>
      </c>
      <c r="E20" s="159">
        <v>-20.2</v>
      </c>
      <c r="F20" s="160">
        <v>-2.9</v>
      </c>
      <c r="G20" s="159">
        <v>-11.6</v>
      </c>
      <c r="H20" s="96">
        <f t="shared" si="0"/>
        <v>-11.574999999999999</v>
      </c>
      <c r="I20" s="161"/>
      <c r="J20" s="162">
        <v>85</v>
      </c>
      <c r="K20" s="163">
        <v>53</v>
      </c>
      <c r="L20" s="164">
        <v>92</v>
      </c>
      <c r="M20" s="165"/>
      <c r="N20" s="166">
        <v>13</v>
      </c>
      <c r="O20" s="70">
        <v>15</v>
      </c>
      <c r="P20" s="165">
        <v>0</v>
      </c>
      <c r="Q20" s="165">
        <v>0</v>
      </c>
      <c r="R20" s="165">
        <v>0</v>
      </c>
      <c r="S20" s="165">
        <v>0</v>
      </c>
      <c r="T20" s="165">
        <v>0</v>
      </c>
      <c r="U20" s="166">
        <v>0</v>
      </c>
      <c r="V20" s="165">
        <v>0</v>
      </c>
      <c r="W20" s="165">
        <v>1</v>
      </c>
      <c r="X20" s="166">
        <v>1</v>
      </c>
      <c r="Y20" s="165">
        <v>0</v>
      </c>
      <c r="Z20" s="165">
        <v>0</v>
      </c>
      <c r="AA20" s="166">
        <v>0</v>
      </c>
      <c r="AB20" s="165">
        <v>9</v>
      </c>
      <c r="AC20" s="165">
        <v>9</v>
      </c>
      <c r="AD20" s="166">
        <v>9</v>
      </c>
    </row>
    <row r="21" spans="1:30" ht="15.4" customHeight="1" x14ac:dyDescent="0.2">
      <c r="A21" s="148">
        <v>16</v>
      </c>
      <c r="B21" s="147">
        <v>-0.9</v>
      </c>
      <c r="C21" s="167">
        <v>-11.8</v>
      </c>
      <c r="D21" s="167">
        <v>-14.7</v>
      </c>
      <c r="E21" s="147">
        <v>-3.2</v>
      </c>
      <c r="F21" s="167">
        <v>-1.4</v>
      </c>
      <c r="G21" s="147">
        <v>-1.1000000000000001</v>
      </c>
      <c r="H21" s="113">
        <f t="shared" si="0"/>
        <v>-1.6999999999999997</v>
      </c>
      <c r="I21" s="152"/>
      <c r="J21" s="153">
        <v>61</v>
      </c>
      <c r="K21" s="154">
        <v>77</v>
      </c>
      <c r="L21" s="155">
        <v>81</v>
      </c>
      <c r="M21" s="156"/>
      <c r="N21" s="157">
        <v>12</v>
      </c>
      <c r="O21" s="86">
        <v>16</v>
      </c>
      <c r="P21" s="156">
        <v>20</v>
      </c>
      <c r="Q21" s="156">
        <v>7</v>
      </c>
      <c r="R21" s="156">
        <v>20</v>
      </c>
      <c r="S21" s="156">
        <v>4</v>
      </c>
      <c r="T21" s="156">
        <v>20</v>
      </c>
      <c r="U21" s="157">
        <v>4</v>
      </c>
      <c r="V21" s="156">
        <v>10</v>
      </c>
      <c r="W21" s="156">
        <v>10</v>
      </c>
      <c r="X21" s="157">
        <v>10</v>
      </c>
      <c r="Y21" s="156">
        <v>2</v>
      </c>
      <c r="Z21" s="156">
        <v>2</v>
      </c>
      <c r="AA21" s="157">
        <v>2</v>
      </c>
      <c r="AB21" s="156">
        <v>9</v>
      </c>
      <c r="AC21" s="156">
        <v>9</v>
      </c>
      <c r="AD21" s="157">
        <v>9</v>
      </c>
    </row>
    <row r="22" spans="1:30" ht="15.4" customHeight="1" x14ac:dyDescent="0.2">
      <c r="A22" s="148">
        <v>17</v>
      </c>
      <c r="B22" s="147">
        <v>2.8</v>
      </c>
      <c r="C22" s="167">
        <v>-1.8</v>
      </c>
      <c r="D22" s="167">
        <v>-1.9</v>
      </c>
      <c r="E22" s="147">
        <v>0.8</v>
      </c>
      <c r="F22" s="167">
        <v>1.3</v>
      </c>
      <c r="G22" s="147">
        <v>2.5</v>
      </c>
      <c r="H22" s="96">
        <f t="shared" si="0"/>
        <v>1.7749999999999999</v>
      </c>
      <c r="I22" s="152">
        <v>6.4</v>
      </c>
      <c r="J22" s="153">
        <v>82</v>
      </c>
      <c r="K22" s="154">
        <v>94</v>
      </c>
      <c r="L22" s="155">
        <v>94</v>
      </c>
      <c r="M22" s="156">
        <v>6</v>
      </c>
      <c r="N22" s="157">
        <v>11</v>
      </c>
      <c r="O22" s="86">
        <v>17</v>
      </c>
      <c r="P22" s="156">
        <v>20</v>
      </c>
      <c r="Q22" s="156">
        <v>7</v>
      </c>
      <c r="R22" s="156">
        <v>20</v>
      </c>
      <c r="S22" s="156">
        <v>4</v>
      </c>
      <c r="T22" s="156">
        <v>20</v>
      </c>
      <c r="U22" s="157">
        <v>2</v>
      </c>
      <c r="V22" s="156">
        <v>10</v>
      </c>
      <c r="W22" s="156">
        <v>9</v>
      </c>
      <c r="X22" s="157">
        <v>10</v>
      </c>
      <c r="Y22" s="156">
        <v>2</v>
      </c>
      <c r="Z22" s="156">
        <v>2</v>
      </c>
      <c r="AA22" s="157">
        <v>2</v>
      </c>
      <c r="AB22" s="156">
        <v>9</v>
      </c>
      <c r="AC22" s="156">
        <v>7</v>
      </c>
      <c r="AD22" s="157">
        <v>7</v>
      </c>
    </row>
    <row r="23" spans="1:30" ht="15.4" customHeight="1" x14ac:dyDescent="0.2">
      <c r="A23" s="148">
        <v>18</v>
      </c>
      <c r="B23" s="147">
        <v>7.4</v>
      </c>
      <c r="C23" s="167">
        <v>-1.6</v>
      </c>
      <c r="D23" s="167">
        <v>-0.5</v>
      </c>
      <c r="E23" s="147">
        <v>1</v>
      </c>
      <c r="F23" s="167">
        <v>7.1</v>
      </c>
      <c r="G23" s="147">
        <v>-1.1000000000000001</v>
      </c>
      <c r="H23" s="96">
        <f t="shared" si="0"/>
        <v>1.4750000000000001</v>
      </c>
      <c r="I23" s="152"/>
      <c r="J23" s="153">
        <v>100</v>
      </c>
      <c r="K23" s="154">
        <v>58</v>
      </c>
      <c r="L23" s="155">
        <v>91</v>
      </c>
      <c r="M23" s="156"/>
      <c r="N23" s="157">
        <v>15</v>
      </c>
      <c r="O23" s="86">
        <v>18</v>
      </c>
      <c r="P23" s="156">
        <v>20</v>
      </c>
      <c r="Q23" s="156">
        <v>1</v>
      </c>
      <c r="R23" s="156">
        <v>0</v>
      </c>
      <c r="S23" s="156">
        <v>0</v>
      </c>
      <c r="T23" s="156">
        <v>0</v>
      </c>
      <c r="U23" s="157">
        <v>0</v>
      </c>
      <c r="V23" s="156">
        <v>10</v>
      </c>
      <c r="W23" s="156">
        <v>7</v>
      </c>
      <c r="X23" s="157">
        <v>3</v>
      </c>
      <c r="Y23" s="156">
        <v>2</v>
      </c>
      <c r="Z23" s="156">
        <v>1</v>
      </c>
      <c r="AA23" s="157">
        <v>1</v>
      </c>
      <c r="AB23" s="156">
        <v>7</v>
      </c>
      <c r="AC23" s="156">
        <v>7</v>
      </c>
      <c r="AD23" s="157">
        <v>7</v>
      </c>
    </row>
    <row r="24" spans="1:30" ht="15.4" customHeight="1" x14ac:dyDescent="0.2">
      <c r="A24" s="148">
        <v>19</v>
      </c>
      <c r="B24" s="147">
        <v>5.8</v>
      </c>
      <c r="C24" s="167">
        <v>-2.5</v>
      </c>
      <c r="D24" s="167">
        <v>-4.5999999999999996</v>
      </c>
      <c r="E24" s="147">
        <v>4.8</v>
      </c>
      <c r="F24" s="167">
        <v>4</v>
      </c>
      <c r="G24" s="147">
        <v>-0.8</v>
      </c>
      <c r="H24" s="96">
        <f t="shared" si="0"/>
        <v>1.8</v>
      </c>
      <c r="I24" s="152"/>
      <c r="J24" s="153">
        <v>73</v>
      </c>
      <c r="K24" s="154">
        <v>82</v>
      </c>
      <c r="L24" s="155">
        <v>98</v>
      </c>
      <c r="M24" s="156"/>
      <c r="N24" s="157">
        <v>9</v>
      </c>
      <c r="O24" s="86">
        <v>19</v>
      </c>
      <c r="P24" s="156">
        <v>20</v>
      </c>
      <c r="Q24" s="156">
        <v>9</v>
      </c>
      <c r="R24" s="156">
        <v>20</v>
      </c>
      <c r="S24" s="156">
        <v>4</v>
      </c>
      <c r="T24" s="156">
        <v>0</v>
      </c>
      <c r="U24" s="157">
        <v>0</v>
      </c>
      <c r="V24" s="156">
        <v>10</v>
      </c>
      <c r="W24" s="156">
        <v>6</v>
      </c>
      <c r="X24" s="157">
        <v>5</v>
      </c>
      <c r="Y24" s="156">
        <v>2</v>
      </c>
      <c r="Z24" s="156">
        <v>1</v>
      </c>
      <c r="AA24" s="157">
        <v>1</v>
      </c>
      <c r="AB24" s="156">
        <v>7</v>
      </c>
      <c r="AC24" s="156">
        <v>7</v>
      </c>
      <c r="AD24" s="157">
        <v>7</v>
      </c>
    </row>
    <row r="25" spans="1:30" ht="15.4" customHeight="1" thickBot="1" x14ac:dyDescent="0.25">
      <c r="A25" s="149">
        <v>20</v>
      </c>
      <c r="B25" s="159">
        <v>5.8</v>
      </c>
      <c r="C25" s="160">
        <v>-4.8</v>
      </c>
      <c r="D25" s="160">
        <v>-6.1</v>
      </c>
      <c r="E25" s="159">
        <v>-4.2</v>
      </c>
      <c r="F25" s="160">
        <v>2.5</v>
      </c>
      <c r="G25" s="159">
        <v>5.5</v>
      </c>
      <c r="H25" s="117">
        <f t="shared" si="0"/>
        <v>2.3250000000000002</v>
      </c>
      <c r="I25" s="161"/>
      <c r="J25" s="162">
        <v>99</v>
      </c>
      <c r="K25" s="163">
        <v>86</v>
      </c>
      <c r="L25" s="164">
        <v>61</v>
      </c>
      <c r="M25" s="165"/>
      <c r="N25" s="166"/>
      <c r="O25" s="70">
        <v>20</v>
      </c>
      <c r="P25" s="165">
        <v>0</v>
      </c>
      <c r="Q25" s="165">
        <v>0</v>
      </c>
      <c r="R25" s="165">
        <v>0</v>
      </c>
      <c r="S25" s="165">
        <v>0</v>
      </c>
      <c r="T25" s="165">
        <v>0</v>
      </c>
      <c r="U25" s="166">
        <v>0</v>
      </c>
      <c r="V25" s="165">
        <v>10</v>
      </c>
      <c r="W25" s="165">
        <v>2</v>
      </c>
      <c r="X25" s="166">
        <v>2</v>
      </c>
      <c r="Y25" s="165">
        <v>4</v>
      </c>
      <c r="Z25" s="165">
        <v>0</v>
      </c>
      <c r="AA25" s="166">
        <v>0</v>
      </c>
      <c r="AB25" s="165">
        <v>7</v>
      </c>
      <c r="AC25" s="165">
        <v>6</v>
      </c>
      <c r="AD25" s="166">
        <v>6</v>
      </c>
    </row>
    <row r="26" spans="1:30" ht="15.4" customHeight="1" x14ac:dyDescent="0.2">
      <c r="A26" s="148">
        <v>21</v>
      </c>
      <c r="B26" s="147">
        <v>6.6</v>
      </c>
      <c r="C26" s="167">
        <v>1</v>
      </c>
      <c r="D26" s="167">
        <v>-0.9</v>
      </c>
      <c r="E26" s="147">
        <v>1.7</v>
      </c>
      <c r="F26" s="167">
        <v>3.7</v>
      </c>
      <c r="G26" s="147">
        <v>3.9</v>
      </c>
      <c r="H26" s="96">
        <f t="shared" si="0"/>
        <v>3.3000000000000003</v>
      </c>
      <c r="I26" s="152"/>
      <c r="J26" s="153">
        <v>74</v>
      </c>
      <c r="K26" s="154">
        <v>87</v>
      </c>
      <c r="L26" s="155">
        <v>88</v>
      </c>
      <c r="M26" s="156"/>
      <c r="N26" s="157"/>
      <c r="O26" s="86">
        <v>21</v>
      </c>
      <c r="P26" s="156">
        <v>20</v>
      </c>
      <c r="Q26" s="156">
        <v>7</v>
      </c>
      <c r="R26" s="156">
        <v>18</v>
      </c>
      <c r="S26" s="156">
        <v>2</v>
      </c>
      <c r="T26" s="156">
        <v>20</v>
      </c>
      <c r="U26" s="157">
        <v>4</v>
      </c>
      <c r="V26" s="156">
        <v>1</v>
      </c>
      <c r="W26" s="156">
        <v>0</v>
      </c>
      <c r="X26" s="157">
        <v>0</v>
      </c>
      <c r="Y26" s="156">
        <v>0</v>
      </c>
      <c r="Z26" s="156">
        <v>0</v>
      </c>
      <c r="AA26" s="157">
        <v>0</v>
      </c>
      <c r="AB26" s="156">
        <v>6</v>
      </c>
      <c r="AC26" s="156">
        <v>5</v>
      </c>
      <c r="AD26" s="157">
        <v>5</v>
      </c>
    </row>
    <row r="27" spans="1:30" ht="15.4" customHeight="1" x14ac:dyDescent="0.2">
      <c r="A27" s="148">
        <v>22</v>
      </c>
      <c r="B27" s="147">
        <v>12</v>
      </c>
      <c r="C27" s="167">
        <v>3.7</v>
      </c>
      <c r="D27" s="167">
        <v>1.1000000000000001</v>
      </c>
      <c r="E27" s="147">
        <v>6.5</v>
      </c>
      <c r="F27" s="167">
        <v>7.7</v>
      </c>
      <c r="G27" s="147">
        <v>6</v>
      </c>
      <c r="H27" s="96">
        <f t="shared" si="0"/>
        <v>6.55</v>
      </c>
      <c r="I27" s="152"/>
      <c r="J27" s="153">
        <v>75</v>
      </c>
      <c r="K27" s="154">
        <v>79</v>
      </c>
      <c r="L27" s="155">
        <v>83</v>
      </c>
      <c r="M27" s="156"/>
      <c r="N27" s="157"/>
      <c r="O27" s="86">
        <v>22</v>
      </c>
      <c r="P27" s="156">
        <v>18</v>
      </c>
      <c r="Q27" s="156">
        <v>7</v>
      </c>
      <c r="R27" s="156">
        <v>16</v>
      </c>
      <c r="S27" s="156">
        <v>7</v>
      </c>
      <c r="T27" s="156">
        <v>16</v>
      </c>
      <c r="U27" s="157">
        <v>4</v>
      </c>
      <c r="V27" s="156">
        <v>0</v>
      </c>
      <c r="W27" s="156">
        <v>0</v>
      </c>
      <c r="X27" s="157">
        <v>0</v>
      </c>
      <c r="Y27" s="156">
        <v>0</v>
      </c>
      <c r="Z27" s="156">
        <v>0</v>
      </c>
      <c r="AA27" s="157">
        <v>0</v>
      </c>
      <c r="AB27" s="156">
        <v>5</v>
      </c>
      <c r="AC27" s="156">
        <v>5</v>
      </c>
      <c r="AD27" s="157">
        <v>5</v>
      </c>
    </row>
    <row r="28" spans="1:30" ht="15.4" customHeight="1" x14ac:dyDescent="0.2">
      <c r="A28" s="148">
        <v>23</v>
      </c>
      <c r="B28" s="147">
        <v>7.5</v>
      </c>
      <c r="C28" s="167">
        <v>0.7</v>
      </c>
      <c r="D28" s="167">
        <v>0.1</v>
      </c>
      <c r="E28" s="147">
        <v>1.9</v>
      </c>
      <c r="F28" s="167">
        <v>4.5</v>
      </c>
      <c r="G28" s="147">
        <v>0.7</v>
      </c>
      <c r="H28" s="96">
        <f t="shared" si="0"/>
        <v>1.9500000000000002</v>
      </c>
      <c r="I28" s="152"/>
      <c r="J28" s="153">
        <v>100</v>
      </c>
      <c r="K28" s="154">
        <v>93</v>
      </c>
      <c r="L28" s="155">
        <v>98</v>
      </c>
      <c r="M28" s="156"/>
      <c r="N28" s="157"/>
      <c r="O28" s="86">
        <v>23</v>
      </c>
      <c r="P28" s="156">
        <v>20</v>
      </c>
      <c r="Q28" s="156">
        <v>2</v>
      </c>
      <c r="R28" s="156">
        <v>20</v>
      </c>
      <c r="S28" s="156">
        <v>4</v>
      </c>
      <c r="T28" s="156">
        <v>20</v>
      </c>
      <c r="U28" s="157">
        <v>4</v>
      </c>
      <c r="V28" s="156">
        <v>10</v>
      </c>
      <c r="W28" s="156">
        <v>6</v>
      </c>
      <c r="X28" s="157">
        <v>3</v>
      </c>
      <c r="Y28" s="156">
        <v>4</v>
      </c>
      <c r="Z28" s="156">
        <v>1</v>
      </c>
      <c r="AA28" s="157">
        <v>1</v>
      </c>
      <c r="AB28" s="156">
        <v>5</v>
      </c>
      <c r="AC28" s="156">
        <v>2</v>
      </c>
      <c r="AD28" s="157">
        <v>2</v>
      </c>
    </row>
    <row r="29" spans="1:30" ht="15.4" customHeight="1" x14ac:dyDescent="0.2">
      <c r="A29" s="148">
        <v>24</v>
      </c>
      <c r="B29" s="147">
        <v>16.600000000000001</v>
      </c>
      <c r="C29" s="167">
        <v>-1.1000000000000001</v>
      </c>
      <c r="D29" s="167">
        <v>-3</v>
      </c>
      <c r="E29" s="147">
        <v>-0.9</v>
      </c>
      <c r="F29" s="167">
        <v>15.7</v>
      </c>
      <c r="G29" s="147">
        <v>8.1</v>
      </c>
      <c r="H29" s="96">
        <f t="shared" si="0"/>
        <v>7.75</v>
      </c>
      <c r="I29" s="152"/>
      <c r="J29" s="153">
        <v>94</v>
      </c>
      <c r="K29" s="154">
        <v>37</v>
      </c>
      <c r="L29" s="155">
        <v>61</v>
      </c>
      <c r="M29" s="156"/>
      <c r="N29" s="157"/>
      <c r="O29" s="86">
        <v>24</v>
      </c>
      <c r="P29" s="156">
        <v>0</v>
      </c>
      <c r="Q29" s="156">
        <v>0</v>
      </c>
      <c r="R29" s="156">
        <v>0</v>
      </c>
      <c r="S29" s="156">
        <v>0</v>
      </c>
      <c r="T29" s="156">
        <v>0</v>
      </c>
      <c r="U29" s="157">
        <v>0</v>
      </c>
      <c r="V29" s="156">
        <v>0</v>
      </c>
      <c r="W29" s="156">
        <v>0</v>
      </c>
      <c r="X29" s="157">
        <v>0</v>
      </c>
      <c r="Y29" s="156">
        <v>0</v>
      </c>
      <c r="Z29" s="156">
        <v>0</v>
      </c>
      <c r="AA29" s="157">
        <v>0</v>
      </c>
      <c r="AB29" s="156">
        <v>3</v>
      </c>
      <c r="AC29" s="156">
        <v>2</v>
      </c>
      <c r="AD29" s="157">
        <v>2</v>
      </c>
    </row>
    <row r="30" spans="1:30" ht="15.4" customHeight="1" thickBot="1" x14ac:dyDescent="0.25">
      <c r="A30" s="149">
        <v>25</v>
      </c>
      <c r="B30" s="159">
        <v>18.100000000000001</v>
      </c>
      <c r="C30" s="160">
        <v>4.2</v>
      </c>
      <c r="D30" s="160">
        <v>0.4</v>
      </c>
      <c r="E30" s="159">
        <v>4.8</v>
      </c>
      <c r="F30" s="160">
        <v>14.9</v>
      </c>
      <c r="G30" s="159">
        <v>10.3</v>
      </c>
      <c r="H30" s="96">
        <f t="shared" si="0"/>
        <v>10.074999999999999</v>
      </c>
      <c r="I30" s="161"/>
      <c r="J30" s="162">
        <v>63</v>
      </c>
      <c r="K30" s="163">
        <v>45</v>
      </c>
      <c r="L30" s="164">
        <v>59</v>
      </c>
      <c r="M30" s="165"/>
      <c r="N30" s="166"/>
      <c r="O30" s="70">
        <v>25</v>
      </c>
      <c r="P30" s="165">
        <v>0</v>
      </c>
      <c r="Q30" s="165">
        <v>0</v>
      </c>
      <c r="R30" s="165">
        <v>20</v>
      </c>
      <c r="S30" s="165">
        <v>4</v>
      </c>
      <c r="T30" s="165">
        <v>20</v>
      </c>
      <c r="U30" s="166">
        <v>4</v>
      </c>
      <c r="V30" s="165">
        <v>0</v>
      </c>
      <c r="W30" s="165">
        <v>0</v>
      </c>
      <c r="X30" s="166">
        <v>0</v>
      </c>
      <c r="Y30" s="165">
        <v>0</v>
      </c>
      <c r="Z30" s="165">
        <v>0</v>
      </c>
      <c r="AA30" s="166">
        <v>0</v>
      </c>
      <c r="AB30" s="165">
        <v>2</v>
      </c>
      <c r="AC30" s="165">
        <v>2</v>
      </c>
      <c r="AD30" s="166">
        <v>1</v>
      </c>
    </row>
    <row r="31" spans="1:30" ht="15.4" customHeight="1" x14ac:dyDescent="0.2">
      <c r="A31" s="148">
        <v>26</v>
      </c>
      <c r="B31" s="147">
        <v>15.2</v>
      </c>
      <c r="C31" s="169">
        <v>0.5</v>
      </c>
      <c r="D31" s="167">
        <v>-2.2999999999999998</v>
      </c>
      <c r="E31" s="147">
        <v>0.9</v>
      </c>
      <c r="F31" s="167">
        <v>14.4</v>
      </c>
      <c r="G31" s="147">
        <v>6.3</v>
      </c>
      <c r="H31" s="113">
        <f t="shared" si="0"/>
        <v>6.9750000000000005</v>
      </c>
      <c r="I31" s="152">
        <v>6.8</v>
      </c>
      <c r="J31" s="153">
        <v>87</v>
      </c>
      <c r="K31" s="154">
        <v>51</v>
      </c>
      <c r="L31" s="155">
        <v>74</v>
      </c>
      <c r="M31" s="156"/>
      <c r="N31" s="157"/>
      <c r="O31" s="86">
        <v>26</v>
      </c>
      <c r="P31" s="156">
        <v>0</v>
      </c>
      <c r="Q31" s="156">
        <v>0</v>
      </c>
      <c r="R31" s="156">
        <v>20</v>
      </c>
      <c r="S31" s="156">
        <v>7</v>
      </c>
      <c r="T31" s="156">
        <v>36</v>
      </c>
      <c r="U31" s="157">
        <v>7</v>
      </c>
      <c r="V31" s="156">
        <v>0</v>
      </c>
      <c r="W31" s="156">
        <v>0</v>
      </c>
      <c r="X31" s="157">
        <v>10</v>
      </c>
      <c r="Y31" s="156">
        <v>0</v>
      </c>
      <c r="Z31" s="156">
        <v>0</v>
      </c>
      <c r="AA31" s="157">
        <v>2</v>
      </c>
      <c r="AB31" s="156">
        <v>1</v>
      </c>
      <c r="AC31" s="156">
        <v>1</v>
      </c>
      <c r="AD31" s="157">
        <v>1</v>
      </c>
    </row>
    <row r="32" spans="1:30" ht="15.4" customHeight="1" x14ac:dyDescent="0.2">
      <c r="A32" s="148">
        <v>27</v>
      </c>
      <c r="B32" s="147">
        <v>6.3</v>
      </c>
      <c r="C32" s="167">
        <v>0.5</v>
      </c>
      <c r="D32" s="167">
        <v>-0.2</v>
      </c>
      <c r="E32" s="147">
        <v>3.4</v>
      </c>
      <c r="F32" s="167">
        <v>4.9000000000000004</v>
      </c>
      <c r="G32" s="147">
        <v>3.1</v>
      </c>
      <c r="H32" s="96">
        <f t="shared" si="0"/>
        <v>3.625</v>
      </c>
      <c r="I32" s="152"/>
      <c r="J32" s="153">
        <v>81</v>
      </c>
      <c r="K32" s="154">
        <v>69</v>
      </c>
      <c r="L32" s="155">
        <v>73</v>
      </c>
      <c r="M32" s="156"/>
      <c r="N32" s="157"/>
      <c r="O32" s="86">
        <v>27</v>
      </c>
      <c r="P32" s="156">
        <v>36</v>
      </c>
      <c r="Q32" s="156">
        <v>2</v>
      </c>
      <c r="R32" s="156">
        <v>36</v>
      </c>
      <c r="S32" s="156">
        <v>7</v>
      </c>
      <c r="T32" s="156">
        <v>2</v>
      </c>
      <c r="U32" s="157">
        <v>2</v>
      </c>
      <c r="V32" s="156">
        <v>10</v>
      </c>
      <c r="W32" s="156">
        <v>10</v>
      </c>
      <c r="X32" s="157">
        <v>8</v>
      </c>
      <c r="Y32" s="156">
        <v>2</v>
      </c>
      <c r="Z32" s="156">
        <v>2</v>
      </c>
      <c r="AA32" s="157">
        <v>2</v>
      </c>
      <c r="AB32" s="156">
        <v>2</v>
      </c>
      <c r="AC32" s="156">
        <v>2</v>
      </c>
      <c r="AD32" s="157">
        <v>2</v>
      </c>
    </row>
    <row r="33" spans="1:30" ht="15.4" customHeight="1" x14ac:dyDescent="0.2">
      <c r="A33" s="148">
        <v>28</v>
      </c>
      <c r="B33" s="147">
        <v>7.3</v>
      </c>
      <c r="C33" s="167">
        <v>-1.1000000000000001</v>
      </c>
      <c r="D33" s="167">
        <v>-0.6</v>
      </c>
      <c r="E33" s="147">
        <v>1.6</v>
      </c>
      <c r="F33" s="167">
        <v>6.3</v>
      </c>
      <c r="G33" s="147">
        <v>-1.1000000000000001</v>
      </c>
      <c r="H33" s="96">
        <f t="shared" si="0"/>
        <v>1.4250000000000003</v>
      </c>
      <c r="I33" s="152">
        <v>0</v>
      </c>
      <c r="J33" s="153">
        <v>82</v>
      </c>
      <c r="K33" s="154">
        <v>52</v>
      </c>
      <c r="L33" s="155">
        <v>85</v>
      </c>
      <c r="M33" s="156"/>
      <c r="N33" s="157"/>
      <c r="O33" s="86">
        <v>28</v>
      </c>
      <c r="P33" s="156">
        <v>0</v>
      </c>
      <c r="Q33" s="156">
        <v>0</v>
      </c>
      <c r="R33" s="156">
        <v>0</v>
      </c>
      <c r="S33" s="156">
        <v>0</v>
      </c>
      <c r="T33" s="156">
        <v>0</v>
      </c>
      <c r="U33" s="157">
        <v>0</v>
      </c>
      <c r="V33" s="156">
        <v>7</v>
      </c>
      <c r="W33" s="156">
        <v>0</v>
      </c>
      <c r="X33" s="157">
        <v>0</v>
      </c>
      <c r="Y33" s="156">
        <v>1</v>
      </c>
      <c r="Z33" s="156">
        <v>0</v>
      </c>
      <c r="AA33" s="157">
        <v>0</v>
      </c>
      <c r="AB33" s="156">
        <v>2</v>
      </c>
      <c r="AC33" s="156">
        <v>2</v>
      </c>
      <c r="AD33" s="157">
        <v>2</v>
      </c>
    </row>
    <row r="34" spans="1:30" ht="15.4" customHeight="1" x14ac:dyDescent="0.2">
      <c r="A34" s="148">
        <v>29</v>
      </c>
      <c r="B34" s="147"/>
      <c r="C34" s="167"/>
      <c r="D34" s="167"/>
      <c r="E34" s="147"/>
      <c r="F34" s="167"/>
      <c r="G34" s="147"/>
      <c r="H34" s="96">
        <f t="shared" si="0"/>
        <v>0</v>
      </c>
      <c r="I34" s="152"/>
      <c r="J34" s="170"/>
      <c r="K34" s="171"/>
      <c r="L34" s="172"/>
      <c r="M34" s="156"/>
      <c r="N34" s="157"/>
      <c r="O34" s="86">
        <v>29</v>
      </c>
      <c r="P34" s="156"/>
      <c r="Q34" s="156"/>
      <c r="R34" s="156"/>
      <c r="S34" s="156"/>
      <c r="T34" s="156"/>
      <c r="U34" s="157"/>
      <c r="V34" s="156"/>
      <c r="W34" s="156"/>
      <c r="X34" s="157"/>
      <c r="Y34" s="156"/>
      <c r="Z34" s="156"/>
      <c r="AA34" s="157"/>
      <c r="AB34" s="156"/>
      <c r="AC34" s="156"/>
      <c r="AD34" s="157"/>
    </row>
    <row r="35" spans="1:30" ht="15.4" customHeight="1" x14ac:dyDescent="0.2">
      <c r="A35" s="148"/>
      <c r="B35" s="147"/>
      <c r="C35" s="167"/>
      <c r="D35" s="167"/>
      <c r="E35" s="147"/>
      <c r="F35" s="167"/>
      <c r="G35" s="147"/>
      <c r="H35" s="96">
        <f t="shared" si="0"/>
        <v>0</v>
      </c>
      <c r="I35" s="152"/>
      <c r="J35" s="170"/>
      <c r="K35" s="171"/>
      <c r="L35" s="172"/>
      <c r="M35" s="156"/>
      <c r="N35" s="157"/>
      <c r="O35" s="86">
        <v>30</v>
      </c>
      <c r="P35" s="156"/>
      <c r="Q35" s="156"/>
      <c r="R35" s="156"/>
      <c r="S35" s="156"/>
      <c r="T35" s="156"/>
      <c r="U35" s="157"/>
      <c r="V35" s="156"/>
      <c r="W35" s="156"/>
      <c r="X35" s="157"/>
      <c r="Y35" s="156"/>
      <c r="Z35" s="156"/>
      <c r="AA35" s="157"/>
      <c r="AB35" s="156"/>
      <c r="AC35" s="156"/>
      <c r="AD35" s="157"/>
    </row>
    <row r="36" spans="1:30" ht="15.4" customHeight="1" thickBot="1" x14ac:dyDescent="0.25">
      <c r="A36" s="148"/>
      <c r="B36" s="147"/>
      <c r="C36" s="160"/>
      <c r="D36" s="167"/>
      <c r="E36" s="147"/>
      <c r="F36" s="167"/>
      <c r="G36" s="147"/>
      <c r="H36" s="117">
        <f t="shared" si="0"/>
        <v>0</v>
      </c>
      <c r="I36" s="152"/>
      <c r="J36" s="170"/>
      <c r="K36" s="171"/>
      <c r="L36" s="172"/>
      <c r="M36" s="156"/>
      <c r="N36" s="157"/>
      <c r="O36" s="70">
        <v>31</v>
      </c>
      <c r="P36" s="156"/>
      <c r="Q36" s="156"/>
      <c r="R36" s="156"/>
      <c r="S36" s="156"/>
      <c r="T36" s="156"/>
      <c r="U36" s="157"/>
      <c r="V36" s="156"/>
      <c r="W36" s="156"/>
      <c r="X36" s="157"/>
      <c r="Y36" s="156"/>
      <c r="Z36" s="156"/>
      <c r="AA36" s="157"/>
      <c r="AB36" s="156"/>
      <c r="AC36" s="156"/>
      <c r="AD36" s="157"/>
    </row>
    <row r="37" spans="1:30" ht="15.4" customHeight="1" x14ac:dyDescent="0.2">
      <c r="A37" s="174" t="s">
        <v>32</v>
      </c>
      <c r="B37" s="175">
        <f t="shared" ref="B37:N37" si="1">AVERAGE(B6:B10)</f>
        <v>5.3400000000000007</v>
      </c>
      <c r="C37" s="175">
        <f t="shared" si="1"/>
        <v>-2.6</v>
      </c>
      <c r="D37" s="169">
        <f t="shared" si="1"/>
        <v>-3.84</v>
      </c>
      <c r="E37" s="175">
        <f t="shared" si="1"/>
        <v>0.57999999999999985</v>
      </c>
      <c r="F37" s="169">
        <f t="shared" si="1"/>
        <v>3.9800000000000004</v>
      </c>
      <c r="G37" s="175">
        <f t="shared" si="1"/>
        <v>1.18</v>
      </c>
      <c r="H37" s="169">
        <f t="shared" si="1"/>
        <v>1.7299999999999998</v>
      </c>
      <c r="I37" s="113">
        <f>SUM(I6:I10)</f>
        <v>9</v>
      </c>
      <c r="J37" s="176">
        <f t="shared" si="1"/>
        <v>87.6</v>
      </c>
      <c r="K37" s="177">
        <f t="shared" si="1"/>
        <v>84.8</v>
      </c>
      <c r="L37" s="178">
        <f t="shared" si="1"/>
        <v>93</v>
      </c>
      <c r="M37" s="178">
        <f t="shared" si="1"/>
        <v>2</v>
      </c>
      <c r="N37" s="178" t="e">
        <f t="shared" si="1"/>
        <v>#DIV/0!</v>
      </c>
      <c r="O37" s="51"/>
      <c r="P37" s="176"/>
      <c r="Q37" s="176"/>
      <c r="R37" s="176"/>
      <c r="S37" s="176"/>
      <c r="T37" s="176"/>
      <c r="U37" s="176"/>
      <c r="V37" s="176"/>
      <c r="W37" s="176"/>
      <c r="X37" s="176"/>
      <c r="Y37" s="176"/>
      <c r="Z37" s="176"/>
      <c r="AA37" s="176"/>
      <c r="AB37" s="176"/>
      <c r="AC37" s="176"/>
      <c r="AD37" s="176"/>
    </row>
    <row r="38" spans="1:30" ht="15.4" customHeight="1" x14ac:dyDescent="0.2">
      <c r="A38" s="148">
        <v>2</v>
      </c>
      <c r="B38" s="147">
        <f t="shared" ref="B38:N38" si="2">AVERAGE(B11:B15)</f>
        <v>-3.3200000000000003</v>
      </c>
      <c r="C38" s="147">
        <f t="shared" si="2"/>
        <v>-8.1</v>
      </c>
      <c r="D38" s="167">
        <f t="shared" si="2"/>
        <v>-7.5</v>
      </c>
      <c r="E38" s="147">
        <f t="shared" si="2"/>
        <v>-6.3800000000000008</v>
      </c>
      <c r="F38" s="167">
        <f t="shared" si="2"/>
        <v>-4.8199999999999994</v>
      </c>
      <c r="G38" s="147">
        <f t="shared" si="2"/>
        <v>-6.58</v>
      </c>
      <c r="H38" s="167">
        <f t="shared" si="2"/>
        <v>-6.09</v>
      </c>
      <c r="I38" s="96">
        <f>SUM(I11:I15)</f>
        <v>19.700000000000003</v>
      </c>
      <c r="J38" s="179">
        <f t="shared" si="2"/>
        <v>94.6</v>
      </c>
      <c r="K38" s="180">
        <f t="shared" si="2"/>
        <v>92</v>
      </c>
      <c r="L38" s="172">
        <f t="shared" si="2"/>
        <v>89</v>
      </c>
      <c r="M38" s="171">
        <f t="shared" si="2"/>
        <v>4</v>
      </c>
      <c r="N38" s="172">
        <f t="shared" si="2"/>
        <v>7.6</v>
      </c>
      <c r="O38" s="49"/>
      <c r="P38" s="179"/>
      <c r="Q38" s="179"/>
      <c r="R38" s="179"/>
      <c r="S38" s="179"/>
      <c r="T38" s="179"/>
      <c r="U38" s="179"/>
      <c r="V38" s="179"/>
      <c r="W38" s="179"/>
      <c r="X38" s="179"/>
      <c r="Y38" s="179"/>
      <c r="Z38" s="179"/>
      <c r="AA38" s="179"/>
      <c r="AB38" s="179"/>
      <c r="AC38" s="179"/>
      <c r="AD38" s="179"/>
    </row>
    <row r="39" spans="1:30" ht="15.4" customHeight="1" x14ac:dyDescent="0.2">
      <c r="A39" s="148">
        <v>3</v>
      </c>
      <c r="B39" s="147">
        <f t="shared" ref="B39:N39" si="3">AVERAGE(B16:B20)</f>
        <v>-4.92</v>
      </c>
      <c r="C39" s="147">
        <f t="shared" si="3"/>
        <v>-14.579999999999998</v>
      </c>
      <c r="D39" s="167">
        <f t="shared" si="3"/>
        <v>-14.5</v>
      </c>
      <c r="E39" s="147">
        <f t="shared" si="3"/>
        <v>-11.2</v>
      </c>
      <c r="F39" s="167">
        <f t="shared" si="3"/>
        <v>-5.7799999999999994</v>
      </c>
      <c r="G39" s="147">
        <f t="shared" si="3"/>
        <v>-10.360000000000001</v>
      </c>
      <c r="H39" s="167">
        <f t="shared" si="3"/>
        <v>-9.4250000000000007</v>
      </c>
      <c r="I39" s="96">
        <f>SUM(I16:I20)</f>
        <v>3.3</v>
      </c>
      <c r="J39" s="179">
        <f t="shared" si="3"/>
        <v>87.6</v>
      </c>
      <c r="K39" s="180">
        <f t="shared" si="3"/>
        <v>72.400000000000006</v>
      </c>
      <c r="L39" s="172">
        <f t="shared" si="3"/>
        <v>86</v>
      </c>
      <c r="M39" s="171">
        <f t="shared" si="3"/>
        <v>1.3333333333333333</v>
      </c>
      <c r="N39" s="172">
        <f t="shared" si="3"/>
        <v>13.2</v>
      </c>
      <c r="O39" s="49"/>
      <c r="P39" s="179"/>
      <c r="Q39" s="179"/>
      <c r="R39" s="179"/>
      <c r="S39" s="179"/>
      <c r="T39" s="179"/>
      <c r="U39" s="179"/>
      <c r="V39" s="179"/>
      <c r="W39" s="179"/>
      <c r="X39" s="179"/>
      <c r="Y39" s="179"/>
      <c r="Z39" s="179"/>
      <c r="AA39" s="179"/>
      <c r="AB39" s="179"/>
      <c r="AC39" s="179"/>
      <c r="AD39" s="179"/>
    </row>
    <row r="40" spans="1:30" ht="15.4" customHeight="1" x14ac:dyDescent="0.2">
      <c r="A40" s="148">
        <v>4</v>
      </c>
      <c r="B40" s="147">
        <f t="shared" ref="B40:N40" si="4">AVERAGE(B21:B25)</f>
        <v>4.1800000000000006</v>
      </c>
      <c r="C40" s="147">
        <f t="shared" si="4"/>
        <v>-4.5000000000000009</v>
      </c>
      <c r="D40" s="167">
        <f t="shared" si="4"/>
        <v>-5.56</v>
      </c>
      <c r="E40" s="147">
        <f t="shared" si="4"/>
        <v>-0.16000000000000014</v>
      </c>
      <c r="F40" s="167">
        <f t="shared" si="4"/>
        <v>2.7</v>
      </c>
      <c r="G40" s="147">
        <f t="shared" si="4"/>
        <v>1</v>
      </c>
      <c r="H40" s="167">
        <f t="shared" si="4"/>
        <v>1.1350000000000002</v>
      </c>
      <c r="I40" s="96">
        <f>SUM(I21:I25)</f>
        <v>6.4</v>
      </c>
      <c r="J40" s="179">
        <f t="shared" si="4"/>
        <v>83</v>
      </c>
      <c r="K40" s="180">
        <f t="shared" si="4"/>
        <v>79.400000000000006</v>
      </c>
      <c r="L40" s="172">
        <f t="shared" si="4"/>
        <v>85</v>
      </c>
      <c r="M40" s="171">
        <f t="shared" si="4"/>
        <v>6</v>
      </c>
      <c r="N40" s="172">
        <f t="shared" si="4"/>
        <v>11.75</v>
      </c>
      <c r="O40" s="49"/>
      <c r="P40" s="179"/>
      <c r="Q40" s="179"/>
      <c r="R40" s="179"/>
      <c r="S40" s="179"/>
      <c r="T40" s="179"/>
      <c r="U40" s="179"/>
      <c r="V40" s="179"/>
      <c r="W40" s="179"/>
      <c r="X40" s="179"/>
      <c r="Y40" s="179"/>
      <c r="Z40" s="179"/>
      <c r="AA40" s="179"/>
      <c r="AB40" s="179"/>
      <c r="AC40" s="179"/>
      <c r="AD40" s="179"/>
    </row>
    <row r="41" spans="1:30" ht="15.4" customHeight="1" x14ac:dyDescent="0.2">
      <c r="A41" s="148">
        <v>5</v>
      </c>
      <c r="B41" s="147">
        <f t="shared" ref="B41:N41" si="5">AVERAGE(B26:B30)</f>
        <v>12.16</v>
      </c>
      <c r="C41" s="147">
        <f t="shared" si="5"/>
        <v>1.7</v>
      </c>
      <c r="D41" s="167">
        <f t="shared" si="5"/>
        <v>-0.46000000000000008</v>
      </c>
      <c r="E41" s="147">
        <f t="shared" si="5"/>
        <v>2.8</v>
      </c>
      <c r="F41" s="167">
        <f t="shared" si="5"/>
        <v>9.3000000000000007</v>
      </c>
      <c r="G41" s="147">
        <f t="shared" si="5"/>
        <v>5.8</v>
      </c>
      <c r="H41" s="167">
        <f t="shared" si="5"/>
        <v>5.9249999999999998</v>
      </c>
      <c r="I41" s="96">
        <f>SUM(I26:I30)</f>
        <v>0</v>
      </c>
      <c r="J41" s="179">
        <f t="shared" si="5"/>
        <v>81.2</v>
      </c>
      <c r="K41" s="180">
        <f t="shared" si="5"/>
        <v>68.2</v>
      </c>
      <c r="L41" s="172">
        <f t="shared" si="5"/>
        <v>77.8</v>
      </c>
      <c r="M41" s="171" t="e">
        <f t="shared" si="5"/>
        <v>#DIV/0!</v>
      </c>
      <c r="N41" s="172" t="e">
        <f t="shared" si="5"/>
        <v>#DIV/0!</v>
      </c>
      <c r="O41" s="49"/>
      <c r="P41" s="179"/>
      <c r="Q41" s="179"/>
      <c r="R41" s="179"/>
      <c r="S41" s="179"/>
      <c r="T41" s="179"/>
      <c r="U41" s="179"/>
      <c r="V41" s="179"/>
      <c r="W41" s="179"/>
      <c r="X41" s="179"/>
      <c r="Y41" s="179"/>
      <c r="Z41" s="179"/>
      <c r="AA41" s="179"/>
      <c r="AB41" s="179"/>
      <c r="AC41" s="179"/>
      <c r="AD41" s="179"/>
    </row>
    <row r="42" spans="1:30" ht="15.4" customHeight="1" thickBot="1" x14ac:dyDescent="0.25">
      <c r="A42" s="149">
        <v>6</v>
      </c>
      <c r="B42" s="159">
        <f t="shared" ref="B42:N42" si="6">AVERAGE(B31:B36)</f>
        <v>9.6</v>
      </c>
      <c r="C42" s="159">
        <f t="shared" si="6"/>
        <v>-3.3333333333333361E-2</v>
      </c>
      <c r="D42" s="160">
        <f t="shared" si="6"/>
        <v>-1.0333333333333334</v>
      </c>
      <c r="E42" s="159">
        <f t="shared" si="6"/>
        <v>1.9666666666666668</v>
      </c>
      <c r="F42" s="160">
        <f t="shared" si="6"/>
        <v>8.5333333333333332</v>
      </c>
      <c r="G42" s="159">
        <f t="shared" si="6"/>
        <v>2.7666666666666671</v>
      </c>
      <c r="H42" s="160">
        <f t="shared" si="6"/>
        <v>2.0041666666666669</v>
      </c>
      <c r="I42" s="117">
        <f>SUM(I31:I36)</f>
        <v>6.8</v>
      </c>
      <c r="J42" s="181">
        <f t="shared" si="6"/>
        <v>83.333333333333329</v>
      </c>
      <c r="K42" s="182">
        <f t="shared" si="6"/>
        <v>57.333333333333336</v>
      </c>
      <c r="L42" s="183">
        <f t="shared" si="6"/>
        <v>77.333333333333329</v>
      </c>
      <c r="M42" s="184" t="e">
        <f t="shared" si="6"/>
        <v>#DIV/0!</v>
      </c>
      <c r="N42" s="172" t="e">
        <f t="shared" si="6"/>
        <v>#DIV/0!</v>
      </c>
      <c r="O42" s="49"/>
      <c r="P42" s="179"/>
      <c r="Q42" s="179"/>
      <c r="R42" s="179"/>
      <c r="S42" s="179"/>
      <c r="T42" s="179"/>
      <c r="U42" s="179"/>
      <c r="V42" s="179"/>
      <c r="W42" s="179"/>
      <c r="X42" s="179"/>
      <c r="Y42" s="179"/>
      <c r="Z42" s="179"/>
      <c r="AA42" s="179"/>
      <c r="AB42" s="179"/>
      <c r="AC42" s="179"/>
      <c r="AD42" s="179"/>
    </row>
    <row r="43" spans="1:30" ht="15.4" customHeight="1" x14ac:dyDescent="0.2">
      <c r="A43" s="148" t="s">
        <v>33</v>
      </c>
      <c r="B43" s="147">
        <f>AVERAGE(B6:B15)</f>
        <v>1.0100000000000002</v>
      </c>
      <c r="C43" s="147">
        <f t="shared" ref="C43:H43" si="7">AVERAGE(C6:C15)</f>
        <v>-5.35</v>
      </c>
      <c r="D43" s="167">
        <f t="shared" si="7"/>
        <v>-5.67</v>
      </c>
      <c r="E43" s="147">
        <f t="shared" si="7"/>
        <v>-2.9000000000000004</v>
      </c>
      <c r="F43" s="167">
        <f t="shared" si="7"/>
        <v>-0.41999999999999965</v>
      </c>
      <c r="G43" s="147">
        <f t="shared" si="7"/>
        <v>-2.7</v>
      </c>
      <c r="H43" s="167">
        <f t="shared" si="7"/>
        <v>-2.1800000000000002</v>
      </c>
      <c r="I43" s="152">
        <f>SUM(I6:I15)</f>
        <v>28.700000000000003</v>
      </c>
      <c r="J43" s="179">
        <f>AVERAGE(J6:J15)</f>
        <v>91.1</v>
      </c>
      <c r="K43" s="180">
        <f>AVERAGE(K6:K15)</f>
        <v>88.4</v>
      </c>
      <c r="L43" s="172">
        <f>AVERAGE(L6:L15)</f>
        <v>91</v>
      </c>
      <c r="M43" s="171">
        <f>SUM(M6:M15)</f>
        <v>18</v>
      </c>
      <c r="N43" s="178">
        <f>AVERAGE(N6:N15)</f>
        <v>7.6</v>
      </c>
      <c r="O43" s="49"/>
      <c r="P43" s="179"/>
      <c r="Q43" s="179"/>
      <c r="R43" s="179"/>
      <c r="S43" s="179"/>
      <c r="T43" s="179"/>
      <c r="U43" s="179"/>
      <c r="V43" s="179"/>
      <c r="W43" s="179"/>
      <c r="X43" s="179"/>
      <c r="Y43" s="179"/>
      <c r="Z43" s="179"/>
      <c r="AA43" s="179"/>
      <c r="AB43" s="179"/>
      <c r="AC43" s="179"/>
      <c r="AD43" s="179"/>
    </row>
    <row r="44" spans="1:30" ht="15.4" customHeight="1" x14ac:dyDescent="0.2">
      <c r="A44" s="148">
        <v>2</v>
      </c>
      <c r="B44" s="147">
        <f>AVERAGE(B16:B25)</f>
        <v>-0.36999999999999966</v>
      </c>
      <c r="C44" s="147">
        <f t="shared" ref="C44:H44" si="8">AVERAGE(C16:C25)</f>
        <v>-9.5399999999999974</v>
      </c>
      <c r="D44" s="167">
        <f t="shared" si="8"/>
        <v>-10.029999999999999</v>
      </c>
      <c r="E44" s="147">
        <f t="shared" si="8"/>
        <v>-5.6800000000000015</v>
      </c>
      <c r="F44" s="167">
        <f t="shared" si="8"/>
        <v>-1.5399999999999998</v>
      </c>
      <c r="G44" s="147">
        <f t="shared" si="8"/>
        <v>-4.6800000000000006</v>
      </c>
      <c r="H44" s="167">
        <f t="shared" si="8"/>
        <v>-4.1450000000000005</v>
      </c>
      <c r="I44" s="152">
        <f>SUM(I16:I25)</f>
        <v>9.6999999999999993</v>
      </c>
      <c r="J44" s="179">
        <f>AVERAGE(J16:J25)</f>
        <v>85.3</v>
      </c>
      <c r="K44" s="180">
        <f>AVERAGE(K16:K25)</f>
        <v>75.900000000000006</v>
      </c>
      <c r="L44" s="172">
        <f>AVERAGE(L16:L25)</f>
        <v>85.5</v>
      </c>
      <c r="M44" s="171">
        <f>SUM(M16:M25)</f>
        <v>10</v>
      </c>
      <c r="N44" s="172">
        <f>AVERAGE(N16:N25)</f>
        <v>12.555555555555555</v>
      </c>
      <c r="O44" s="49"/>
      <c r="P44" s="179"/>
      <c r="Q44" s="179"/>
      <c r="R44" s="179"/>
      <c r="S44" s="179"/>
      <c r="T44" s="179"/>
      <c r="U44" s="179"/>
      <c r="V44" s="179"/>
      <c r="W44" s="179"/>
      <c r="X44" s="179"/>
      <c r="Y44" s="179"/>
      <c r="Z44" s="179"/>
      <c r="AA44" s="179"/>
      <c r="AB44" s="179"/>
      <c r="AC44" s="179"/>
      <c r="AD44" s="179"/>
    </row>
    <row r="45" spans="1:30" ht="15.4" customHeight="1" thickBot="1" x14ac:dyDescent="0.25">
      <c r="A45" s="148">
        <v>3</v>
      </c>
      <c r="B45" s="147">
        <f>AVERAGE(B25:B33)</f>
        <v>10.6</v>
      </c>
      <c r="C45" s="147">
        <f t="shared" ref="C45:G45" si="9">AVERAGE(C25:C33)</f>
        <v>0.4</v>
      </c>
      <c r="D45" s="167">
        <f t="shared" si="9"/>
        <v>-1.2777777777777777</v>
      </c>
      <c r="E45" s="147">
        <f t="shared" si="9"/>
        <v>1.7444444444444445</v>
      </c>
      <c r="F45" s="167">
        <f t="shared" si="9"/>
        <v>8.2888888888888879</v>
      </c>
      <c r="G45" s="147">
        <f t="shared" si="9"/>
        <v>4.7555555555555555</v>
      </c>
      <c r="H45" s="167">
        <f t="shared" ref="H45" si="10">AVERAGE(H25:H36)</f>
        <v>3.6645833333333329</v>
      </c>
      <c r="I45" s="152">
        <f>SUM(I26:I33)</f>
        <v>6.8</v>
      </c>
      <c r="J45" s="179">
        <f>AVERAGE(J25:J36)</f>
        <v>83.888888888888886</v>
      </c>
      <c r="K45" s="180">
        <f>AVERAGE(K25:K36)</f>
        <v>66.555555555555557</v>
      </c>
      <c r="L45" s="172">
        <f>AVERAGE(L25:L36)</f>
        <v>75.777777777777771</v>
      </c>
      <c r="M45" s="171">
        <f>SUM(M26:M36)</f>
        <v>0</v>
      </c>
      <c r="N45" s="172" t="e">
        <f>AVERAGE(N25:N36)</f>
        <v>#DIV/0!</v>
      </c>
      <c r="O45" s="49"/>
      <c r="P45" s="179"/>
      <c r="Q45" s="179"/>
      <c r="R45" s="179"/>
      <c r="S45" s="179"/>
      <c r="T45" s="179"/>
      <c r="U45" s="179"/>
      <c r="V45" s="179"/>
      <c r="W45" s="179"/>
      <c r="X45" s="179"/>
      <c r="Y45" s="179"/>
      <c r="Z45" s="179"/>
      <c r="AA45" s="179"/>
      <c r="AB45" s="179"/>
      <c r="AC45" s="179"/>
      <c r="AD45" s="179"/>
    </row>
    <row r="46" spans="1:30" ht="15.4" customHeight="1" thickBot="1" x14ac:dyDescent="0.25">
      <c r="A46" s="185" t="s">
        <v>28</v>
      </c>
      <c r="B46" s="186">
        <f t="shared" ref="B46:G46" si="11">AVERAGE(B6:B33)</f>
        <v>3.4285714285714284</v>
      </c>
      <c r="C46" s="186">
        <f t="shared" si="11"/>
        <v>-5.0178571428571441</v>
      </c>
      <c r="D46" s="187">
        <f t="shared" si="11"/>
        <v>-5.7999999999999989</v>
      </c>
      <c r="E46" s="186">
        <f t="shared" si="11"/>
        <v>-2.3535714285714286</v>
      </c>
      <c r="F46" s="187">
        <f t="shared" si="11"/>
        <v>1.875</v>
      </c>
      <c r="G46" s="186">
        <f t="shared" si="11"/>
        <v>-1.3035714285714275</v>
      </c>
      <c r="H46" s="187">
        <f t="shared" ref="H46" si="12">AVERAGE(H6:H36)</f>
        <v>-0.69677419354838699</v>
      </c>
      <c r="I46" s="188">
        <f>SUM(I6:I33)</f>
        <v>45.199999999999996</v>
      </c>
      <c r="J46" s="189">
        <f>AVERAGE(J6:J36)</f>
        <v>86.428571428571431</v>
      </c>
      <c r="K46" s="190">
        <f>AVERAGE(K6:K36)</f>
        <v>77</v>
      </c>
      <c r="L46" s="191">
        <f>AVERAGE(L6:L36)</f>
        <v>85.214285714285708</v>
      </c>
      <c r="M46" s="192">
        <f>SUM(M6:M36)</f>
        <v>28</v>
      </c>
      <c r="N46" s="191">
        <f>AVERAGE(N6:N36)</f>
        <v>10.785714285714286</v>
      </c>
      <c r="O46" s="49"/>
      <c r="P46" s="179"/>
      <c r="Q46" s="179"/>
      <c r="R46" s="179"/>
      <c r="S46" s="179"/>
      <c r="T46" s="179"/>
      <c r="U46" s="179"/>
      <c r="V46" s="179"/>
      <c r="W46" s="179"/>
      <c r="X46" s="179"/>
      <c r="Y46" s="179"/>
      <c r="Z46" s="179"/>
      <c r="AA46" s="179"/>
      <c r="AB46" s="179"/>
      <c r="AC46" s="179"/>
      <c r="AD46" s="179"/>
    </row>
  </sheetData>
  <conditionalFormatting sqref="N6:N34">
    <cfRule type="cellIs" dxfId="105" priority="55" operator="equal">
      <formula>#REF!</formula>
    </cfRule>
  </conditionalFormatting>
  <conditionalFormatting sqref="B6:B34">
    <cfRule type="cellIs" dxfId="104" priority="65" operator="equal">
      <formula>#REF!</formula>
    </cfRule>
    <cfRule type="cellIs" dxfId="103" priority="66" operator="equal">
      <formula>#REF!</formula>
    </cfRule>
  </conditionalFormatting>
  <conditionalFormatting sqref="C6:C34">
    <cfRule type="cellIs" dxfId="102" priority="67" operator="equal">
      <formula>#REF!</formula>
    </cfRule>
    <cfRule type="cellIs" dxfId="101" priority="68" operator="equal">
      <formula>#REF!</formula>
    </cfRule>
  </conditionalFormatting>
  <conditionalFormatting sqref="D6:D33">
    <cfRule type="cellIs" dxfId="100" priority="69" operator="equal">
      <formula>#REF!</formula>
    </cfRule>
    <cfRule type="cellIs" dxfId="99" priority="70" operator="equal">
      <formula>#REF!</formula>
    </cfRule>
  </conditionalFormatting>
  <conditionalFormatting sqref="I6:I34">
    <cfRule type="cellIs" dxfId="98" priority="71" operator="equal">
      <formula>#REF!</formula>
    </cfRule>
  </conditionalFormatting>
  <conditionalFormatting sqref="H7:H36">
    <cfRule type="cellIs" dxfId="97" priority="72" operator="equal">
      <formula>#REF!</formula>
    </cfRule>
    <cfRule type="cellIs" dxfId="96" priority="73" operator="equal">
      <formula>#REF!</formula>
    </cfRule>
  </conditionalFormatting>
  <printOptions gridLinesSet="0"/>
  <pageMargins left="0.78740157499999996" right="0.78740157499999996" top="0.984251969" bottom="0.984251969" header="0.4921259845" footer="0.4921259845"/>
  <pageSetup paperSize="9" pageOrder="overThenDown" orientation="portrait" r:id="rId1"/>
  <headerFooter alignWithMargins="0">
    <oddHeader>&amp;A</oddHeader>
    <oddFooter>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62A66-BE6C-4F09-AB3B-5D927DEFEA29}">
  <dimension ref="A1:AD46"/>
  <sheetViews>
    <sheetView showGridLines="0" zoomScaleNormal="100" workbookViewId="0">
      <pane xSplit="1" ySplit="5" topLeftCell="B6" activePane="bottomRight" state="frozen"/>
      <selection activeCell="A47" sqref="A47:XFD105"/>
      <selection pane="topRight" activeCell="A47" sqref="A47:XFD105"/>
      <selection pane="bottomLeft" activeCell="A47" sqref="A47:XFD105"/>
      <selection pane="bottomRight" activeCell="AF32" sqref="AF32"/>
    </sheetView>
  </sheetViews>
  <sheetFormatPr defaultColWidth="9.140625" defaultRowHeight="12.75" x14ac:dyDescent="0.2"/>
  <cols>
    <col min="1" max="1" width="4.7109375" style="47" customWidth="1"/>
    <col min="2" max="9" width="6.28515625" style="47" customWidth="1"/>
    <col min="10" max="14" width="4.7109375" style="47" customWidth="1"/>
    <col min="15" max="15" width="3" style="47" customWidth="1"/>
    <col min="16" max="16" width="3.7109375" style="47" customWidth="1"/>
    <col min="17" max="30" width="5.7109375" style="47" customWidth="1"/>
    <col min="31" max="16384" width="9.140625" style="47"/>
  </cols>
  <sheetData>
    <row r="1" spans="1:30" ht="18" x14ac:dyDescent="0.25">
      <c r="A1" s="193" t="s">
        <v>34</v>
      </c>
      <c r="B1" s="45"/>
      <c r="C1" s="45"/>
      <c r="D1" s="146">
        <f>VALUE([1]leden!D1)</f>
        <v>2021</v>
      </c>
      <c r="AB1" s="45"/>
    </row>
    <row r="2" spans="1:30" ht="18.75" thickBot="1" x14ac:dyDescent="0.3">
      <c r="A2" s="45" t="s">
        <v>30</v>
      </c>
      <c r="B2" s="45"/>
      <c r="C2" s="45"/>
      <c r="D2" s="45"/>
      <c r="O2" s="45"/>
      <c r="P2" s="45"/>
      <c r="Q2" s="47" t="s">
        <v>10</v>
      </c>
      <c r="V2" s="45"/>
    </row>
    <row r="3" spans="1:30" ht="13.5" thickBot="1" x14ac:dyDescent="0.25">
      <c r="A3" s="48"/>
      <c r="B3" s="48"/>
      <c r="C3" s="48"/>
      <c r="D3" s="48"/>
      <c r="E3" s="48"/>
      <c r="F3" s="48"/>
      <c r="G3" s="48"/>
      <c r="H3" s="48"/>
      <c r="I3" s="48"/>
      <c r="O3" s="49"/>
      <c r="P3" s="50"/>
      <c r="Q3" s="51"/>
      <c r="R3" s="51" t="s">
        <v>0</v>
      </c>
      <c r="S3" s="51"/>
      <c r="T3" s="51"/>
      <c r="U3" s="52"/>
      <c r="V3" s="49"/>
      <c r="W3" s="49"/>
      <c r="X3" s="49"/>
      <c r="Y3" s="49"/>
      <c r="Z3" s="49"/>
      <c r="AA3" s="49"/>
      <c r="AB3" s="49"/>
      <c r="AC3" s="49"/>
      <c r="AD3" s="49"/>
    </row>
    <row r="4" spans="1:30" x14ac:dyDescent="0.2">
      <c r="A4" s="53" t="s">
        <v>13</v>
      </c>
      <c r="B4" s="54"/>
      <c r="C4" s="54" t="s">
        <v>14</v>
      </c>
      <c r="D4" s="54"/>
      <c r="E4" s="54"/>
      <c r="F4" s="54"/>
      <c r="G4" s="54"/>
      <c r="H4" s="54"/>
      <c r="I4" s="55" t="s">
        <v>15</v>
      </c>
      <c r="J4" s="57" t="s">
        <v>16</v>
      </c>
      <c r="K4" s="57"/>
      <c r="L4" s="58"/>
      <c r="M4" s="60" t="s">
        <v>17</v>
      </c>
      <c r="N4" s="58"/>
      <c r="O4" s="59" t="s">
        <v>18</v>
      </c>
      <c r="P4" s="60">
        <v>7</v>
      </c>
      <c r="Q4" s="57"/>
      <c r="R4" s="60">
        <v>14</v>
      </c>
      <c r="S4" s="57"/>
      <c r="T4" s="60">
        <v>21</v>
      </c>
      <c r="U4" s="58"/>
      <c r="V4" s="57" t="s">
        <v>1</v>
      </c>
      <c r="W4" s="57"/>
      <c r="X4" s="58"/>
      <c r="Y4" s="60" t="s">
        <v>2</v>
      </c>
      <c r="Z4" s="57"/>
      <c r="AA4" s="58"/>
      <c r="AB4" s="60" t="s">
        <v>3</v>
      </c>
      <c r="AC4" s="57"/>
      <c r="AD4" s="58"/>
    </row>
    <row r="5" spans="1:30" ht="13.5" thickBot="1" x14ac:dyDescent="0.25">
      <c r="A5" s="61"/>
      <c r="B5" s="48" t="s">
        <v>11</v>
      </c>
      <c r="C5" s="48" t="s">
        <v>19</v>
      </c>
      <c r="D5" s="62" t="s">
        <v>20</v>
      </c>
      <c r="E5" s="48">
        <v>7</v>
      </c>
      <c r="F5" s="62">
        <v>14</v>
      </c>
      <c r="G5" s="48">
        <v>21</v>
      </c>
      <c r="H5" s="69" t="s">
        <v>21</v>
      </c>
      <c r="I5" s="132" t="s">
        <v>12</v>
      </c>
      <c r="J5" s="65">
        <v>7</v>
      </c>
      <c r="K5" s="66">
        <v>14</v>
      </c>
      <c r="L5" s="67">
        <v>21</v>
      </c>
      <c r="M5" s="66" t="s">
        <v>22</v>
      </c>
      <c r="N5" s="67" t="s">
        <v>31</v>
      </c>
      <c r="O5" s="70"/>
      <c r="P5" s="66" t="s">
        <v>4</v>
      </c>
      <c r="Q5" s="66" t="s">
        <v>24</v>
      </c>
      <c r="R5" s="66" t="s">
        <v>4</v>
      </c>
      <c r="S5" s="66" t="s">
        <v>24</v>
      </c>
      <c r="T5" s="66" t="s">
        <v>4</v>
      </c>
      <c r="U5" s="67" t="s">
        <v>24</v>
      </c>
      <c r="V5" s="66">
        <v>7</v>
      </c>
      <c r="W5" s="66">
        <v>14</v>
      </c>
      <c r="X5" s="67">
        <v>21</v>
      </c>
      <c r="Y5" s="66">
        <v>7</v>
      </c>
      <c r="Z5" s="66">
        <v>14</v>
      </c>
      <c r="AA5" s="67">
        <v>21</v>
      </c>
      <c r="AB5" s="66">
        <v>7</v>
      </c>
      <c r="AC5" s="66">
        <v>14</v>
      </c>
      <c r="AD5" s="67">
        <v>21</v>
      </c>
    </row>
    <row r="6" spans="1:30" ht="15.4" customHeight="1" x14ac:dyDescent="0.2">
      <c r="A6" s="148">
        <v>1</v>
      </c>
      <c r="B6" s="147">
        <v>4.8</v>
      </c>
      <c r="C6" s="167">
        <v>-1.3</v>
      </c>
      <c r="D6" s="167">
        <v>-4.7</v>
      </c>
      <c r="E6" s="147">
        <v>1.6</v>
      </c>
      <c r="F6" s="167">
        <v>4.2</v>
      </c>
      <c r="G6" s="147">
        <v>-1.1000000000000001</v>
      </c>
      <c r="H6" s="75">
        <f t="shared" ref="H6:H36" si="0">(E6+F6+G6+G6)/4</f>
        <v>0.90000000000000024</v>
      </c>
      <c r="I6" s="152">
        <v>0</v>
      </c>
      <c r="J6" s="153">
        <v>98</v>
      </c>
      <c r="K6" s="154">
        <v>81</v>
      </c>
      <c r="L6" s="155">
        <v>98</v>
      </c>
      <c r="M6" s="156"/>
      <c r="N6" s="157"/>
      <c r="O6" s="86">
        <v>1</v>
      </c>
      <c r="P6" s="156">
        <v>36</v>
      </c>
      <c r="Q6" s="156">
        <v>4</v>
      </c>
      <c r="R6" s="156">
        <v>36</v>
      </c>
      <c r="S6" s="156">
        <v>4</v>
      </c>
      <c r="T6" s="156">
        <v>2</v>
      </c>
      <c r="U6" s="157">
        <v>2</v>
      </c>
      <c r="V6" s="156">
        <v>10</v>
      </c>
      <c r="W6" s="156">
        <v>10</v>
      </c>
      <c r="X6" s="157">
        <v>8</v>
      </c>
      <c r="Y6" s="156">
        <v>5</v>
      </c>
      <c r="Z6" s="156">
        <v>2</v>
      </c>
      <c r="AA6" s="157">
        <v>2</v>
      </c>
      <c r="AB6" s="156">
        <v>2</v>
      </c>
      <c r="AC6" s="156">
        <v>2</v>
      </c>
      <c r="AD6" s="157">
        <v>3</v>
      </c>
    </row>
    <row r="7" spans="1:30" ht="15.4" customHeight="1" x14ac:dyDescent="0.2">
      <c r="A7" s="148">
        <v>2</v>
      </c>
      <c r="B7" s="147">
        <v>10.7</v>
      </c>
      <c r="C7" s="167">
        <v>-4.7</v>
      </c>
      <c r="D7" s="167">
        <v>-6.8</v>
      </c>
      <c r="E7" s="147">
        <v>-3.5</v>
      </c>
      <c r="F7" s="167">
        <v>10.199999999999999</v>
      </c>
      <c r="G7" s="147">
        <v>-0.5</v>
      </c>
      <c r="H7" s="96">
        <f t="shared" si="0"/>
        <v>1.4249999999999998</v>
      </c>
      <c r="I7" s="152"/>
      <c r="J7" s="153">
        <v>99</v>
      </c>
      <c r="K7" s="154">
        <v>51</v>
      </c>
      <c r="L7" s="155">
        <v>92</v>
      </c>
      <c r="M7" s="156"/>
      <c r="N7" s="157"/>
      <c r="O7" s="86">
        <v>2</v>
      </c>
      <c r="P7" s="156">
        <v>20</v>
      </c>
      <c r="Q7" s="156">
        <v>1</v>
      </c>
      <c r="R7" s="156">
        <v>20</v>
      </c>
      <c r="S7" s="156">
        <v>2</v>
      </c>
      <c r="T7" s="156">
        <v>0</v>
      </c>
      <c r="U7" s="157">
        <v>0</v>
      </c>
      <c r="V7" s="156">
        <v>0</v>
      </c>
      <c r="W7" s="156">
        <v>0</v>
      </c>
      <c r="X7" s="157">
        <v>0</v>
      </c>
      <c r="Y7" s="156">
        <v>0</v>
      </c>
      <c r="Z7" s="156">
        <v>0</v>
      </c>
      <c r="AA7" s="157">
        <v>0</v>
      </c>
      <c r="AB7" s="156">
        <v>3</v>
      </c>
      <c r="AC7" s="156">
        <v>2</v>
      </c>
      <c r="AD7" s="157">
        <v>3</v>
      </c>
    </row>
    <row r="8" spans="1:30" ht="15.4" customHeight="1" x14ac:dyDescent="0.2">
      <c r="A8" s="148">
        <v>3</v>
      </c>
      <c r="B8" s="147">
        <v>14</v>
      </c>
      <c r="C8" s="167">
        <v>-3.7</v>
      </c>
      <c r="D8" s="167">
        <v>-6.7</v>
      </c>
      <c r="E8" s="147">
        <v>-3</v>
      </c>
      <c r="F8" s="167">
        <v>13</v>
      </c>
      <c r="G8" s="147">
        <v>6.6</v>
      </c>
      <c r="H8" s="96">
        <f t="shared" si="0"/>
        <v>5.8000000000000007</v>
      </c>
      <c r="I8" s="152"/>
      <c r="J8" s="153">
        <v>90</v>
      </c>
      <c r="K8" s="154">
        <v>38</v>
      </c>
      <c r="L8" s="155">
        <v>73</v>
      </c>
      <c r="M8" s="156"/>
      <c r="N8" s="157"/>
      <c r="O8" s="86">
        <v>3</v>
      </c>
      <c r="P8" s="156">
        <v>0</v>
      </c>
      <c r="Q8" s="156">
        <v>0</v>
      </c>
      <c r="R8" s="156">
        <v>20</v>
      </c>
      <c r="S8" s="156">
        <v>4</v>
      </c>
      <c r="T8" s="156">
        <v>20</v>
      </c>
      <c r="U8" s="157">
        <v>7</v>
      </c>
      <c r="V8" s="156">
        <v>0</v>
      </c>
      <c r="W8" s="156">
        <v>0</v>
      </c>
      <c r="X8" s="157">
        <v>3</v>
      </c>
      <c r="Y8" s="156">
        <v>0</v>
      </c>
      <c r="Z8" s="156">
        <v>0</v>
      </c>
      <c r="AA8" s="157">
        <v>1</v>
      </c>
      <c r="AB8" s="156">
        <v>3</v>
      </c>
      <c r="AC8" s="156">
        <v>2</v>
      </c>
      <c r="AD8" s="157">
        <v>2</v>
      </c>
    </row>
    <row r="9" spans="1:30" ht="15.4" customHeight="1" x14ac:dyDescent="0.2">
      <c r="A9" s="148">
        <v>4</v>
      </c>
      <c r="B9" s="147">
        <v>9.6999999999999993</v>
      </c>
      <c r="C9" s="167">
        <v>2.6</v>
      </c>
      <c r="D9" s="167">
        <v>-1</v>
      </c>
      <c r="E9" s="147">
        <v>5.9</v>
      </c>
      <c r="F9" s="167">
        <v>6.4</v>
      </c>
      <c r="G9" s="147">
        <v>6.6</v>
      </c>
      <c r="H9" s="96">
        <f t="shared" si="0"/>
        <v>6.375</v>
      </c>
      <c r="I9" s="152">
        <v>8.9</v>
      </c>
      <c r="J9" s="153">
        <v>80</v>
      </c>
      <c r="K9" s="154">
        <v>80</v>
      </c>
      <c r="L9" s="155">
        <v>95</v>
      </c>
      <c r="M9" s="156">
        <v>1</v>
      </c>
      <c r="N9" s="157"/>
      <c r="O9" s="86">
        <v>4</v>
      </c>
      <c r="P9" s="156">
        <v>20</v>
      </c>
      <c r="Q9" s="156">
        <v>4</v>
      </c>
      <c r="R9" s="156">
        <v>20</v>
      </c>
      <c r="S9" s="156">
        <v>7</v>
      </c>
      <c r="T9" s="156">
        <v>27</v>
      </c>
      <c r="U9" s="157">
        <v>2</v>
      </c>
      <c r="V9" s="156">
        <v>10</v>
      </c>
      <c r="W9" s="156">
        <v>10</v>
      </c>
      <c r="X9" s="157">
        <v>10</v>
      </c>
      <c r="Y9" s="156">
        <v>2</v>
      </c>
      <c r="Z9" s="156">
        <v>6</v>
      </c>
      <c r="AA9" s="157">
        <v>2</v>
      </c>
      <c r="AB9" s="156">
        <v>2</v>
      </c>
      <c r="AC9" s="156">
        <v>2</v>
      </c>
      <c r="AD9" s="157">
        <v>2</v>
      </c>
    </row>
    <row r="10" spans="1:30" ht="15.4" customHeight="1" thickBot="1" x14ac:dyDescent="0.25">
      <c r="A10" s="149">
        <v>5</v>
      </c>
      <c r="B10" s="159">
        <v>7</v>
      </c>
      <c r="C10" s="160">
        <v>-1.2</v>
      </c>
      <c r="D10" s="160">
        <v>-0.2</v>
      </c>
      <c r="E10" s="159">
        <v>0.2</v>
      </c>
      <c r="F10" s="160">
        <v>0.4</v>
      </c>
      <c r="G10" s="159">
        <v>-0.6</v>
      </c>
      <c r="H10" s="96">
        <f t="shared" si="0"/>
        <v>-0.14999999999999997</v>
      </c>
      <c r="I10" s="161">
        <v>1.3</v>
      </c>
      <c r="J10" s="162">
        <v>98</v>
      </c>
      <c r="K10" s="163">
        <v>79</v>
      </c>
      <c r="L10" s="164">
        <v>82</v>
      </c>
      <c r="M10" s="165"/>
      <c r="N10" s="166">
        <v>1</v>
      </c>
      <c r="O10" s="70">
        <v>5</v>
      </c>
      <c r="P10" s="165">
        <v>2</v>
      </c>
      <c r="Q10" s="165">
        <v>4</v>
      </c>
      <c r="R10" s="165">
        <v>2</v>
      </c>
      <c r="S10" s="165">
        <v>4</v>
      </c>
      <c r="T10" s="165">
        <v>0</v>
      </c>
      <c r="U10" s="166">
        <v>0</v>
      </c>
      <c r="V10" s="165">
        <v>10</v>
      </c>
      <c r="W10" s="165">
        <v>10</v>
      </c>
      <c r="X10" s="166">
        <v>0</v>
      </c>
      <c r="Y10" s="165">
        <v>7</v>
      </c>
      <c r="Z10" s="165">
        <v>2</v>
      </c>
      <c r="AA10" s="166">
        <v>0</v>
      </c>
      <c r="AB10" s="165">
        <v>7</v>
      </c>
      <c r="AC10" s="165">
        <v>5</v>
      </c>
      <c r="AD10" s="166">
        <v>5</v>
      </c>
    </row>
    <row r="11" spans="1:30" ht="15.4" customHeight="1" x14ac:dyDescent="0.2">
      <c r="A11" s="148">
        <v>6</v>
      </c>
      <c r="B11" s="147">
        <v>3.4</v>
      </c>
      <c r="C11" s="167">
        <v>-7.2</v>
      </c>
      <c r="D11" s="167">
        <v>-9.6</v>
      </c>
      <c r="E11" s="147">
        <v>-7</v>
      </c>
      <c r="F11" s="167">
        <v>2.4</v>
      </c>
      <c r="G11" s="147">
        <v>-3.6</v>
      </c>
      <c r="H11" s="113">
        <f t="shared" si="0"/>
        <v>-2.9499999999999997</v>
      </c>
      <c r="I11" s="152"/>
      <c r="J11" s="153">
        <v>96</v>
      </c>
      <c r="K11" s="154">
        <v>50</v>
      </c>
      <c r="L11" s="155">
        <v>70</v>
      </c>
      <c r="M11" s="156"/>
      <c r="N11" s="157"/>
      <c r="O11" s="86">
        <v>6</v>
      </c>
      <c r="P11" s="156">
        <v>0</v>
      </c>
      <c r="Q11" s="156">
        <v>0</v>
      </c>
      <c r="R11" s="156">
        <v>20</v>
      </c>
      <c r="S11" s="156">
        <v>2</v>
      </c>
      <c r="T11" s="156">
        <v>20</v>
      </c>
      <c r="U11" s="157">
        <v>2</v>
      </c>
      <c r="V11" s="156">
        <v>0</v>
      </c>
      <c r="W11" s="156">
        <v>6</v>
      </c>
      <c r="X11" s="157">
        <v>0</v>
      </c>
      <c r="Y11" s="156">
        <v>0</v>
      </c>
      <c r="Z11" s="156">
        <v>1</v>
      </c>
      <c r="AA11" s="157">
        <v>0</v>
      </c>
      <c r="AB11" s="156">
        <v>5</v>
      </c>
      <c r="AC11" s="156">
        <v>2</v>
      </c>
      <c r="AD11" s="157">
        <v>3</v>
      </c>
    </row>
    <row r="12" spans="1:30" ht="15.4" customHeight="1" x14ac:dyDescent="0.2">
      <c r="A12" s="148">
        <v>7</v>
      </c>
      <c r="B12" s="147">
        <v>6</v>
      </c>
      <c r="C12" s="167">
        <v>-6.4</v>
      </c>
      <c r="D12" s="167">
        <v>-9.1</v>
      </c>
      <c r="E12" s="147">
        <v>-3</v>
      </c>
      <c r="F12" s="167">
        <v>5.5</v>
      </c>
      <c r="G12" s="147">
        <v>-3.1</v>
      </c>
      <c r="H12" s="96">
        <f t="shared" si="0"/>
        <v>-0.92500000000000004</v>
      </c>
      <c r="I12" s="152"/>
      <c r="J12" s="153">
        <v>77</v>
      </c>
      <c r="K12" s="154">
        <v>32</v>
      </c>
      <c r="L12" s="155">
        <v>73</v>
      </c>
      <c r="M12" s="156"/>
      <c r="N12" s="157"/>
      <c r="O12" s="86">
        <v>7</v>
      </c>
      <c r="P12" s="156">
        <v>20</v>
      </c>
      <c r="Q12" s="156">
        <v>1</v>
      </c>
      <c r="R12" s="156">
        <v>20</v>
      </c>
      <c r="S12" s="156">
        <v>7</v>
      </c>
      <c r="T12" s="156">
        <v>0</v>
      </c>
      <c r="U12" s="157">
        <v>0</v>
      </c>
      <c r="V12" s="156">
        <v>1</v>
      </c>
      <c r="W12" s="156">
        <v>2</v>
      </c>
      <c r="X12" s="157">
        <v>1</v>
      </c>
      <c r="Y12" s="156">
        <v>0</v>
      </c>
      <c r="Z12" s="156">
        <v>0</v>
      </c>
      <c r="AA12" s="157">
        <v>0</v>
      </c>
      <c r="AB12" s="156">
        <v>3</v>
      </c>
      <c r="AC12" s="156">
        <v>2</v>
      </c>
      <c r="AD12" s="157">
        <v>3</v>
      </c>
    </row>
    <row r="13" spans="1:30" ht="15.4" customHeight="1" x14ac:dyDescent="0.2">
      <c r="A13" s="148">
        <v>8</v>
      </c>
      <c r="B13" s="147">
        <v>2.2999999999999998</v>
      </c>
      <c r="C13" s="167">
        <v>-5.8</v>
      </c>
      <c r="D13" s="167">
        <v>-8.6</v>
      </c>
      <c r="E13" s="147">
        <v>-2</v>
      </c>
      <c r="F13" s="167">
        <v>1.2</v>
      </c>
      <c r="G13" s="147">
        <v>-2.8</v>
      </c>
      <c r="H13" s="96">
        <f t="shared" si="0"/>
        <v>-1.5999999999999999</v>
      </c>
      <c r="I13" s="152">
        <v>0.3</v>
      </c>
      <c r="J13" s="153">
        <v>87</v>
      </c>
      <c r="K13" s="154">
        <v>64</v>
      </c>
      <c r="L13" s="155">
        <v>73</v>
      </c>
      <c r="M13" s="156"/>
      <c r="N13" s="157"/>
      <c r="O13" s="86">
        <v>8</v>
      </c>
      <c r="P13" s="156">
        <v>0</v>
      </c>
      <c r="Q13" s="156">
        <v>0</v>
      </c>
      <c r="R13" s="156">
        <v>36</v>
      </c>
      <c r="S13" s="156">
        <v>4</v>
      </c>
      <c r="T13" s="156">
        <v>0</v>
      </c>
      <c r="U13" s="157">
        <v>0</v>
      </c>
      <c r="V13" s="156">
        <v>10</v>
      </c>
      <c r="W13" s="156">
        <v>9</v>
      </c>
      <c r="X13" s="157">
        <v>0</v>
      </c>
      <c r="Y13" s="156">
        <v>2</v>
      </c>
      <c r="Z13" s="156">
        <v>7</v>
      </c>
      <c r="AA13" s="157">
        <v>0</v>
      </c>
      <c r="AB13" s="156">
        <v>3</v>
      </c>
      <c r="AC13" s="156">
        <v>2</v>
      </c>
      <c r="AD13" s="157">
        <v>3</v>
      </c>
    </row>
    <row r="14" spans="1:30" ht="15.4" customHeight="1" x14ac:dyDescent="0.2">
      <c r="A14" s="148">
        <v>9</v>
      </c>
      <c r="B14" s="147">
        <v>2.7</v>
      </c>
      <c r="C14" s="167">
        <v>-8.8000000000000007</v>
      </c>
      <c r="D14" s="167">
        <v>-11.4</v>
      </c>
      <c r="E14" s="147">
        <v>-8.1</v>
      </c>
      <c r="F14" s="167">
        <v>2</v>
      </c>
      <c r="G14" s="147">
        <v>-2.2000000000000002</v>
      </c>
      <c r="H14" s="96">
        <f t="shared" si="0"/>
        <v>-2.625</v>
      </c>
      <c r="I14" s="152"/>
      <c r="J14" s="153">
        <v>90</v>
      </c>
      <c r="K14" s="154">
        <v>42</v>
      </c>
      <c r="L14" s="155">
        <v>71</v>
      </c>
      <c r="M14" s="156"/>
      <c r="N14" s="157"/>
      <c r="O14" s="86">
        <v>9</v>
      </c>
      <c r="P14" s="156">
        <v>0</v>
      </c>
      <c r="Q14" s="156">
        <v>0</v>
      </c>
      <c r="R14" s="156">
        <v>36</v>
      </c>
      <c r="S14" s="156">
        <v>4</v>
      </c>
      <c r="T14" s="156">
        <v>0</v>
      </c>
      <c r="U14" s="157">
        <v>0</v>
      </c>
      <c r="V14" s="156">
        <v>0</v>
      </c>
      <c r="W14" s="156">
        <v>5</v>
      </c>
      <c r="X14" s="157">
        <v>8</v>
      </c>
      <c r="Y14" s="156">
        <v>0</v>
      </c>
      <c r="Z14" s="156">
        <v>1</v>
      </c>
      <c r="AA14" s="157">
        <v>2</v>
      </c>
      <c r="AB14" s="156">
        <v>3</v>
      </c>
      <c r="AC14" s="156">
        <v>2</v>
      </c>
      <c r="AD14" s="157">
        <v>3</v>
      </c>
    </row>
    <row r="15" spans="1:30" ht="15.4" customHeight="1" thickBot="1" x14ac:dyDescent="0.25">
      <c r="A15" s="149">
        <v>10</v>
      </c>
      <c r="B15" s="159">
        <v>3.8</v>
      </c>
      <c r="C15" s="160">
        <v>-7.4</v>
      </c>
      <c r="D15" s="160">
        <v>-10</v>
      </c>
      <c r="E15" s="159">
        <v>-6.8</v>
      </c>
      <c r="F15" s="160">
        <v>3.1</v>
      </c>
      <c r="G15" s="159">
        <v>-4.3</v>
      </c>
      <c r="H15" s="117">
        <f t="shared" si="0"/>
        <v>-3.0750000000000002</v>
      </c>
      <c r="I15" s="161"/>
      <c r="J15" s="162">
        <v>88</v>
      </c>
      <c r="K15" s="163">
        <v>35</v>
      </c>
      <c r="L15" s="164">
        <v>67</v>
      </c>
      <c r="M15" s="165"/>
      <c r="N15" s="166"/>
      <c r="O15" s="70">
        <v>10</v>
      </c>
      <c r="P15" s="165">
        <v>0</v>
      </c>
      <c r="Q15" s="165">
        <v>0</v>
      </c>
      <c r="R15" s="165">
        <v>2</v>
      </c>
      <c r="S15" s="165">
        <v>4</v>
      </c>
      <c r="T15" s="165">
        <v>0</v>
      </c>
      <c r="U15" s="166">
        <v>0</v>
      </c>
      <c r="V15" s="165">
        <v>3</v>
      </c>
      <c r="W15" s="165">
        <v>0</v>
      </c>
      <c r="X15" s="166">
        <v>0</v>
      </c>
      <c r="Y15" s="165">
        <v>1</v>
      </c>
      <c r="Z15" s="165">
        <v>0</v>
      </c>
      <c r="AA15" s="166">
        <v>0</v>
      </c>
      <c r="AB15" s="165">
        <v>3</v>
      </c>
      <c r="AC15" s="165">
        <v>1</v>
      </c>
      <c r="AD15" s="166">
        <v>3</v>
      </c>
    </row>
    <row r="16" spans="1:30" ht="15.4" customHeight="1" x14ac:dyDescent="0.2">
      <c r="A16" s="148">
        <v>11</v>
      </c>
      <c r="B16" s="147">
        <v>4.2</v>
      </c>
      <c r="C16" s="167">
        <v>-7.9</v>
      </c>
      <c r="D16" s="167">
        <v>-10.3</v>
      </c>
      <c r="E16" s="147">
        <v>0.2</v>
      </c>
      <c r="F16" s="167">
        <v>3.1</v>
      </c>
      <c r="G16" s="147">
        <v>4.2</v>
      </c>
      <c r="H16" s="96">
        <f t="shared" si="0"/>
        <v>2.9249999999999998</v>
      </c>
      <c r="I16" s="152">
        <v>6.2</v>
      </c>
      <c r="J16" s="153">
        <v>63</v>
      </c>
      <c r="K16" s="154">
        <v>64</v>
      </c>
      <c r="L16" s="155">
        <v>80</v>
      </c>
      <c r="M16" s="156"/>
      <c r="N16" s="157"/>
      <c r="O16" s="86">
        <v>11</v>
      </c>
      <c r="P16" s="156">
        <v>13</v>
      </c>
      <c r="Q16" s="156">
        <v>7</v>
      </c>
      <c r="R16" s="156">
        <v>16</v>
      </c>
      <c r="S16" s="156">
        <v>9</v>
      </c>
      <c r="T16" s="156">
        <v>16</v>
      </c>
      <c r="U16" s="157">
        <v>12</v>
      </c>
      <c r="V16" s="156">
        <v>5</v>
      </c>
      <c r="W16" s="156">
        <v>10</v>
      </c>
      <c r="X16" s="157">
        <v>10</v>
      </c>
      <c r="Y16" s="156">
        <v>1</v>
      </c>
      <c r="Z16" s="156">
        <v>2</v>
      </c>
      <c r="AA16" s="157">
        <v>2</v>
      </c>
      <c r="AB16" s="156">
        <v>3</v>
      </c>
      <c r="AC16" s="156">
        <v>1</v>
      </c>
      <c r="AD16" s="157">
        <v>2</v>
      </c>
    </row>
    <row r="17" spans="1:30" ht="15.4" customHeight="1" x14ac:dyDescent="0.2">
      <c r="A17" s="148">
        <v>12</v>
      </c>
      <c r="B17" s="147">
        <v>8.8000000000000007</v>
      </c>
      <c r="C17" s="167">
        <v>-0.3</v>
      </c>
      <c r="D17" s="167">
        <v>2.4</v>
      </c>
      <c r="E17" s="147">
        <v>6.2</v>
      </c>
      <c r="F17" s="167">
        <v>7.6</v>
      </c>
      <c r="G17" s="147">
        <v>1.1000000000000001</v>
      </c>
      <c r="H17" s="96">
        <f t="shared" si="0"/>
        <v>4</v>
      </c>
      <c r="I17" s="152">
        <v>0.5</v>
      </c>
      <c r="J17" s="153">
        <v>83</v>
      </c>
      <c r="K17" s="154">
        <v>58</v>
      </c>
      <c r="L17" s="155">
        <v>72</v>
      </c>
      <c r="M17" s="156"/>
      <c r="N17" s="157"/>
      <c r="O17" s="86">
        <v>12</v>
      </c>
      <c r="P17" s="156">
        <v>20</v>
      </c>
      <c r="Q17" s="156">
        <v>9</v>
      </c>
      <c r="R17" s="156">
        <v>20</v>
      </c>
      <c r="S17" s="156">
        <v>4</v>
      </c>
      <c r="T17" s="156">
        <v>20</v>
      </c>
      <c r="U17" s="157">
        <v>2</v>
      </c>
      <c r="V17" s="156">
        <v>10</v>
      </c>
      <c r="W17" s="156">
        <v>9</v>
      </c>
      <c r="X17" s="157">
        <v>4</v>
      </c>
      <c r="Y17" s="156">
        <v>2</v>
      </c>
      <c r="Z17" s="156">
        <v>2</v>
      </c>
      <c r="AA17" s="157">
        <v>1</v>
      </c>
      <c r="AB17" s="156">
        <v>2</v>
      </c>
      <c r="AC17" s="156">
        <v>2</v>
      </c>
      <c r="AD17" s="157">
        <v>2</v>
      </c>
    </row>
    <row r="18" spans="1:30" ht="15.4" customHeight="1" x14ac:dyDescent="0.2">
      <c r="A18" s="148">
        <v>13</v>
      </c>
      <c r="B18" s="147">
        <v>11.1</v>
      </c>
      <c r="C18" s="167">
        <v>-0.2</v>
      </c>
      <c r="D18" s="167">
        <v>-3.8</v>
      </c>
      <c r="E18" s="147">
        <v>5.4</v>
      </c>
      <c r="F18" s="167">
        <v>10.3</v>
      </c>
      <c r="G18" s="147">
        <v>9.5</v>
      </c>
      <c r="H18" s="96">
        <f t="shared" si="0"/>
        <v>8.6750000000000007</v>
      </c>
      <c r="I18" s="152">
        <v>1.7</v>
      </c>
      <c r="J18" s="153">
        <v>63</v>
      </c>
      <c r="K18" s="154">
        <v>47</v>
      </c>
      <c r="L18" s="155">
        <v>63</v>
      </c>
      <c r="M18" s="156"/>
      <c r="N18" s="157"/>
      <c r="O18" s="86">
        <v>13</v>
      </c>
      <c r="P18" s="156">
        <v>20</v>
      </c>
      <c r="Q18" s="156">
        <v>7</v>
      </c>
      <c r="R18" s="156">
        <v>20</v>
      </c>
      <c r="S18" s="156">
        <v>9</v>
      </c>
      <c r="T18" s="156">
        <v>20</v>
      </c>
      <c r="U18" s="157">
        <v>12</v>
      </c>
      <c r="V18" s="156">
        <v>10</v>
      </c>
      <c r="W18" s="156">
        <v>9</v>
      </c>
      <c r="X18" s="157">
        <v>8</v>
      </c>
      <c r="Y18" s="156">
        <v>2</v>
      </c>
      <c r="Z18" s="156">
        <v>2</v>
      </c>
      <c r="AA18" s="157">
        <v>2</v>
      </c>
      <c r="AB18" s="156">
        <v>2</v>
      </c>
      <c r="AC18" s="156">
        <v>2</v>
      </c>
      <c r="AD18" s="157">
        <v>2</v>
      </c>
    </row>
    <row r="19" spans="1:30" ht="15.4" customHeight="1" x14ac:dyDescent="0.2">
      <c r="A19" s="148">
        <v>14</v>
      </c>
      <c r="B19" s="147">
        <v>9.6</v>
      </c>
      <c r="C19" s="167">
        <v>2.4</v>
      </c>
      <c r="D19" s="167">
        <v>-0.2</v>
      </c>
      <c r="E19" s="147">
        <v>4.8</v>
      </c>
      <c r="F19" s="167">
        <v>7.9</v>
      </c>
      <c r="G19" s="147">
        <v>3.3</v>
      </c>
      <c r="H19" s="96">
        <f t="shared" si="0"/>
        <v>4.8250000000000002</v>
      </c>
      <c r="I19" s="152"/>
      <c r="J19" s="153">
        <v>82</v>
      </c>
      <c r="K19" s="154">
        <v>54</v>
      </c>
      <c r="L19" s="155">
        <v>82</v>
      </c>
      <c r="M19" s="156"/>
      <c r="N19" s="157"/>
      <c r="O19" s="86">
        <v>14</v>
      </c>
      <c r="P19" s="156">
        <v>20</v>
      </c>
      <c r="Q19" s="156">
        <v>7</v>
      </c>
      <c r="R19" s="156">
        <v>20</v>
      </c>
      <c r="S19" s="156">
        <v>4</v>
      </c>
      <c r="T19" s="156">
        <v>20</v>
      </c>
      <c r="U19" s="157">
        <v>2</v>
      </c>
      <c r="V19" s="156">
        <v>10</v>
      </c>
      <c r="W19" s="156">
        <v>7</v>
      </c>
      <c r="X19" s="157">
        <v>7</v>
      </c>
      <c r="Y19" s="156">
        <v>2</v>
      </c>
      <c r="Z19" s="156">
        <v>1</v>
      </c>
      <c r="AA19" s="157">
        <v>1</v>
      </c>
      <c r="AB19" s="156">
        <v>2</v>
      </c>
      <c r="AC19" s="156">
        <v>2</v>
      </c>
      <c r="AD19" s="157">
        <v>2</v>
      </c>
    </row>
    <row r="20" spans="1:30" ht="15.4" customHeight="1" thickBot="1" x14ac:dyDescent="0.25">
      <c r="A20" s="149">
        <v>15</v>
      </c>
      <c r="B20" s="159">
        <v>9.1999999999999993</v>
      </c>
      <c r="C20" s="160">
        <v>-0.2</v>
      </c>
      <c r="D20" s="160">
        <v>-1.6</v>
      </c>
      <c r="E20" s="159">
        <v>3.2</v>
      </c>
      <c r="F20" s="160">
        <v>8.1999999999999993</v>
      </c>
      <c r="G20" s="159">
        <v>0.1</v>
      </c>
      <c r="H20" s="96">
        <f t="shared" si="0"/>
        <v>2.8999999999999995</v>
      </c>
      <c r="I20" s="161">
        <v>0</v>
      </c>
      <c r="J20" s="162">
        <v>93</v>
      </c>
      <c r="K20" s="163">
        <v>50</v>
      </c>
      <c r="L20" s="164">
        <v>88</v>
      </c>
      <c r="M20" s="165"/>
      <c r="N20" s="166"/>
      <c r="O20" s="70">
        <v>15</v>
      </c>
      <c r="P20" s="165">
        <v>0</v>
      </c>
      <c r="Q20" s="165">
        <v>0</v>
      </c>
      <c r="R20" s="165">
        <v>0</v>
      </c>
      <c r="S20" s="165">
        <v>0</v>
      </c>
      <c r="T20" s="165">
        <v>0</v>
      </c>
      <c r="U20" s="166">
        <v>0</v>
      </c>
      <c r="V20" s="165">
        <v>7</v>
      </c>
      <c r="W20" s="165">
        <v>6</v>
      </c>
      <c r="X20" s="166">
        <v>0</v>
      </c>
      <c r="Y20" s="165">
        <v>1</v>
      </c>
      <c r="Z20" s="165">
        <v>1</v>
      </c>
      <c r="AA20" s="166">
        <v>0</v>
      </c>
      <c r="AB20" s="165">
        <v>2</v>
      </c>
      <c r="AC20" s="165">
        <v>2</v>
      </c>
      <c r="AD20" s="166">
        <v>2</v>
      </c>
    </row>
    <row r="21" spans="1:30" ht="15.4" customHeight="1" x14ac:dyDescent="0.2">
      <c r="A21" s="148">
        <v>16</v>
      </c>
      <c r="B21" s="147">
        <v>5.6</v>
      </c>
      <c r="C21" s="167">
        <v>-2.9</v>
      </c>
      <c r="D21" s="167">
        <v>-6.6</v>
      </c>
      <c r="E21" s="147">
        <v>0.7</v>
      </c>
      <c r="F21" s="167">
        <v>1.4</v>
      </c>
      <c r="G21" s="147">
        <v>1.3</v>
      </c>
      <c r="H21" s="113">
        <f t="shared" si="0"/>
        <v>1.1749999999999998</v>
      </c>
      <c r="I21" s="152">
        <v>7.6</v>
      </c>
      <c r="J21" s="153">
        <v>93</v>
      </c>
      <c r="K21" s="154">
        <v>98</v>
      </c>
      <c r="L21" s="155">
        <v>97</v>
      </c>
      <c r="M21" s="156">
        <v>1</v>
      </c>
      <c r="N21" s="157"/>
      <c r="O21" s="86">
        <v>16</v>
      </c>
      <c r="P21" s="156">
        <v>0</v>
      </c>
      <c r="Q21" s="156">
        <v>0</v>
      </c>
      <c r="R21" s="156">
        <v>36</v>
      </c>
      <c r="S21" s="156">
        <v>2</v>
      </c>
      <c r="T21" s="156">
        <v>36</v>
      </c>
      <c r="U21" s="157">
        <v>4</v>
      </c>
      <c r="V21" s="156">
        <v>10</v>
      </c>
      <c r="W21" s="156">
        <v>10</v>
      </c>
      <c r="X21" s="157">
        <v>10</v>
      </c>
      <c r="Y21" s="156">
        <v>7</v>
      </c>
      <c r="Z21" s="156">
        <v>2</v>
      </c>
      <c r="AA21" s="157">
        <v>2</v>
      </c>
      <c r="AB21" s="156">
        <v>3</v>
      </c>
      <c r="AC21" s="156">
        <v>2</v>
      </c>
      <c r="AD21" s="157">
        <v>2</v>
      </c>
    </row>
    <row r="22" spans="1:30" ht="15.4" customHeight="1" x14ac:dyDescent="0.2">
      <c r="A22" s="148">
        <v>17</v>
      </c>
      <c r="B22" s="147">
        <v>3.5</v>
      </c>
      <c r="C22" s="167">
        <v>0.7</v>
      </c>
      <c r="D22" s="167">
        <v>0</v>
      </c>
      <c r="E22" s="147">
        <v>1.2</v>
      </c>
      <c r="F22" s="167">
        <v>2.4</v>
      </c>
      <c r="G22" s="147">
        <v>1.2</v>
      </c>
      <c r="H22" s="96">
        <f t="shared" si="0"/>
        <v>1.5</v>
      </c>
      <c r="I22" s="152">
        <v>2.2999999999999998</v>
      </c>
      <c r="J22" s="153">
        <v>92</v>
      </c>
      <c r="K22" s="154">
        <v>90</v>
      </c>
      <c r="L22" s="155">
        <v>86</v>
      </c>
      <c r="M22" s="156"/>
      <c r="N22" s="157">
        <v>1</v>
      </c>
      <c r="O22" s="86">
        <v>17</v>
      </c>
      <c r="P22" s="156">
        <v>36</v>
      </c>
      <c r="Q22" s="156">
        <v>4</v>
      </c>
      <c r="R22" s="156">
        <v>34</v>
      </c>
      <c r="S22" s="156">
        <v>4</v>
      </c>
      <c r="T22" s="156">
        <v>36</v>
      </c>
      <c r="U22" s="157">
        <v>2</v>
      </c>
      <c r="V22" s="156">
        <v>10</v>
      </c>
      <c r="W22" s="156">
        <v>10</v>
      </c>
      <c r="X22" s="157">
        <v>5</v>
      </c>
      <c r="Y22" s="156">
        <v>2</v>
      </c>
      <c r="Z22" s="156">
        <v>2</v>
      </c>
      <c r="AA22" s="157">
        <v>1</v>
      </c>
      <c r="AB22" s="156">
        <v>7</v>
      </c>
      <c r="AC22" s="156">
        <v>2</v>
      </c>
      <c r="AD22" s="157">
        <v>2</v>
      </c>
    </row>
    <row r="23" spans="1:30" ht="15.4" customHeight="1" x14ac:dyDescent="0.2">
      <c r="A23" s="148">
        <v>18</v>
      </c>
      <c r="B23" s="147">
        <v>3.3</v>
      </c>
      <c r="C23" s="167">
        <v>-2</v>
      </c>
      <c r="D23" s="167">
        <v>-1.2</v>
      </c>
      <c r="E23" s="147">
        <v>-0.8</v>
      </c>
      <c r="F23" s="167">
        <v>1.9</v>
      </c>
      <c r="G23" s="147">
        <v>-1.9</v>
      </c>
      <c r="H23" s="96">
        <f t="shared" si="0"/>
        <v>-0.67500000000000004</v>
      </c>
      <c r="I23" s="152">
        <v>0.4</v>
      </c>
      <c r="J23" s="153">
        <v>90</v>
      </c>
      <c r="K23" s="154">
        <v>78</v>
      </c>
      <c r="L23" s="155">
        <v>93</v>
      </c>
      <c r="M23" s="156"/>
      <c r="N23" s="157"/>
      <c r="O23" s="86">
        <v>18</v>
      </c>
      <c r="P23" s="156">
        <v>34</v>
      </c>
      <c r="Q23" s="156">
        <v>2</v>
      </c>
      <c r="R23" s="156">
        <v>34</v>
      </c>
      <c r="S23" s="156">
        <v>2</v>
      </c>
      <c r="T23" s="156">
        <v>34</v>
      </c>
      <c r="U23" s="157">
        <v>2</v>
      </c>
      <c r="V23" s="156">
        <v>10</v>
      </c>
      <c r="W23" s="156">
        <v>10</v>
      </c>
      <c r="X23" s="157">
        <v>5</v>
      </c>
      <c r="Y23" s="156">
        <v>2</v>
      </c>
      <c r="Z23" s="156">
        <v>8</v>
      </c>
      <c r="AA23" s="157">
        <v>1</v>
      </c>
      <c r="AB23" s="156">
        <v>6</v>
      </c>
      <c r="AC23" s="156">
        <v>2</v>
      </c>
      <c r="AD23" s="157">
        <v>2</v>
      </c>
    </row>
    <row r="24" spans="1:30" ht="15.4" customHeight="1" x14ac:dyDescent="0.2">
      <c r="A24" s="148">
        <v>19</v>
      </c>
      <c r="B24" s="147">
        <v>3.6</v>
      </c>
      <c r="C24" s="167">
        <v>-4.7</v>
      </c>
      <c r="D24" s="167">
        <v>-7.8</v>
      </c>
      <c r="E24" s="147">
        <v>-3.1</v>
      </c>
      <c r="F24" s="167">
        <v>2</v>
      </c>
      <c r="G24" s="147">
        <v>-2.6</v>
      </c>
      <c r="H24" s="96">
        <f t="shared" si="0"/>
        <v>-1.5750000000000002</v>
      </c>
      <c r="I24" s="152">
        <v>0.2</v>
      </c>
      <c r="J24" s="153">
        <v>96</v>
      </c>
      <c r="K24" s="154">
        <v>64</v>
      </c>
      <c r="L24" s="155">
        <v>82</v>
      </c>
      <c r="M24" s="156"/>
      <c r="N24" s="157"/>
      <c r="O24" s="86">
        <v>19</v>
      </c>
      <c r="P24" s="156">
        <v>0</v>
      </c>
      <c r="Q24" s="156">
        <v>0</v>
      </c>
      <c r="R24" s="156">
        <v>36</v>
      </c>
      <c r="S24" s="156">
        <v>4</v>
      </c>
      <c r="T24" s="156">
        <v>34</v>
      </c>
      <c r="U24" s="157">
        <v>2</v>
      </c>
      <c r="V24" s="156">
        <v>6</v>
      </c>
      <c r="W24" s="156">
        <v>6</v>
      </c>
      <c r="X24" s="157">
        <v>3</v>
      </c>
      <c r="Y24" s="156">
        <v>1</v>
      </c>
      <c r="Z24" s="156">
        <v>1</v>
      </c>
      <c r="AA24" s="157">
        <v>1</v>
      </c>
      <c r="AB24" s="156">
        <v>3</v>
      </c>
      <c r="AC24" s="156">
        <v>2</v>
      </c>
      <c r="AD24" s="157">
        <v>2</v>
      </c>
    </row>
    <row r="25" spans="1:30" ht="15.4" customHeight="1" thickBot="1" x14ac:dyDescent="0.25">
      <c r="A25" s="149">
        <v>20</v>
      </c>
      <c r="B25" s="159">
        <v>-0.6</v>
      </c>
      <c r="C25" s="160">
        <v>-6.3</v>
      </c>
      <c r="D25" s="160">
        <v>-4.9000000000000004</v>
      </c>
      <c r="E25" s="159">
        <v>-4.5</v>
      </c>
      <c r="F25" s="160">
        <v>-1.4</v>
      </c>
      <c r="G25" s="159">
        <v>-6.2</v>
      </c>
      <c r="H25" s="117">
        <f t="shared" si="0"/>
        <v>-4.5750000000000002</v>
      </c>
      <c r="I25" s="161"/>
      <c r="J25" s="162">
        <v>85</v>
      </c>
      <c r="K25" s="163">
        <v>55</v>
      </c>
      <c r="L25" s="164">
        <v>76</v>
      </c>
      <c r="M25" s="165"/>
      <c r="N25" s="166"/>
      <c r="O25" s="70">
        <v>20</v>
      </c>
      <c r="P25" s="165">
        <v>36</v>
      </c>
      <c r="Q25" s="165">
        <v>7</v>
      </c>
      <c r="R25" s="165">
        <v>34</v>
      </c>
      <c r="S25" s="165">
        <v>4</v>
      </c>
      <c r="T25" s="165">
        <v>0</v>
      </c>
      <c r="U25" s="166">
        <v>0</v>
      </c>
      <c r="V25" s="165">
        <v>6</v>
      </c>
      <c r="W25" s="165">
        <v>3</v>
      </c>
      <c r="X25" s="166">
        <v>0</v>
      </c>
      <c r="Y25" s="165">
        <v>1</v>
      </c>
      <c r="Z25" s="165">
        <v>1</v>
      </c>
      <c r="AA25" s="166">
        <v>0</v>
      </c>
      <c r="AB25" s="165">
        <v>5</v>
      </c>
      <c r="AC25" s="165">
        <v>2</v>
      </c>
      <c r="AD25" s="166">
        <v>3</v>
      </c>
    </row>
    <row r="26" spans="1:30" ht="15.4" customHeight="1" x14ac:dyDescent="0.2">
      <c r="A26" s="148">
        <v>21</v>
      </c>
      <c r="B26" s="147">
        <v>-1.2</v>
      </c>
      <c r="C26" s="167">
        <v>-9</v>
      </c>
      <c r="D26" s="167">
        <v>-11.5</v>
      </c>
      <c r="E26" s="147">
        <v>-6.5</v>
      </c>
      <c r="F26" s="167">
        <v>-2</v>
      </c>
      <c r="G26" s="147">
        <v>-1.4</v>
      </c>
      <c r="H26" s="96">
        <f t="shared" si="0"/>
        <v>-2.8250000000000002</v>
      </c>
      <c r="I26" s="152">
        <v>3.3</v>
      </c>
      <c r="J26" s="153">
        <v>70</v>
      </c>
      <c r="K26" s="154">
        <v>81</v>
      </c>
      <c r="L26" s="155">
        <v>96</v>
      </c>
      <c r="M26" s="156">
        <v>3</v>
      </c>
      <c r="N26" s="157"/>
      <c r="O26" s="86">
        <v>21</v>
      </c>
      <c r="P26" s="156">
        <v>20</v>
      </c>
      <c r="Q26" s="156">
        <v>4</v>
      </c>
      <c r="R26" s="156">
        <v>20</v>
      </c>
      <c r="S26" s="156">
        <v>4</v>
      </c>
      <c r="T26" s="156">
        <v>20</v>
      </c>
      <c r="U26" s="157">
        <v>4</v>
      </c>
      <c r="V26" s="156">
        <v>9</v>
      </c>
      <c r="W26" s="156">
        <v>10</v>
      </c>
      <c r="X26" s="157">
        <v>10</v>
      </c>
      <c r="Y26" s="156">
        <v>2</v>
      </c>
      <c r="Z26" s="156">
        <v>7</v>
      </c>
      <c r="AA26" s="157">
        <v>7</v>
      </c>
      <c r="AB26" s="156">
        <v>3</v>
      </c>
      <c r="AC26" s="156">
        <v>6</v>
      </c>
      <c r="AD26" s="157">
        <v>7</v>
      </c>
    </row>
    <row r="27" spans="1:30" ht="15.4" customHeight="1" x14ac:dyDescent="0.2">
      <c r="A27" s="148">
        <v>22</v>
      </c>
      <c r="B27" s="147">
        <v>3.5</v>
      </c>
      <c r="C27" s="167">
        <v>-1.6</v>
      </c>
      <c r="D27" s="167">
        <v>-2.9</v>
      </c>
      <c r="E27" s="147">
        <v>-1.1000000000000001</v>
      </c>
      <c r="F27" s="167">
        <v>2.5</v>
      </c>
      <c r="G27" s="147">
        <v>-1.2</v>
      </c>
      <c r="H27" s="96">
        <f t="shared" si="0"/>
        <v>-0.25</v>
      </c>
      <c r="I27" s="152"/>
      <c r="J27" s="153">
        <v>93</v>
      </c>
      <c r="K27" s="154">
        <v>55</v>
      </c>
      <c r="L27" s="155">
        <v>86</v>
      </c>
      <c r="M27" s="156"/>
      <c r="N27" s="157">
        <v>3</v>
      </c>
      <c r="O27" s="86">
        <v>22</v>
      </c>
      <c r="P27" s="156">
        <v>36</v>
      </c>
      <c r="Q27" s="156">
        <v>2</v>
      </c>
      <c r="R27" s="156">
        <v>36</v>
      </c>
      <c r="S27" s="156">
        <v>4</v>
      </c>
      <c r="T27" s="156">
        <v>20</v>
      </c>
      <c r="U27" s="157">
        <v>2</v>
      </c>
      <c r="V27" s="156">
        <v>10</v>
      </c>
      <c r="W27" s="156">
        <v>7</v>
      </c>
      <c r="X27" s="157">
        <v>5</v>
      </c>
      <c r="Y27" s="156">
        <v>2</v>
      </c>
      <c r="Z27" s="156">
        <v>1</v>
      </c>
      <c r="AA27" s="157">
        <v>1</v>
      </c>
      <c r="AB27" s="156">
        <v>7</v>
      </c>
      <c r="AC27" s="156">
        <v>5</v>
      </c>
      <c r="AD27" s="157">
        <v>3</v>
      </c>
    </row>
    <row r="28" spans="1:30" ht="15.4" customHeight="1" x14ac:dyDescent="0.2">
      <c r="A28" s="148">
        <v>23</v>
      </c>
      <c r="B28" s="147">
        <v>4.8</v>
      </c>
      <c r="C28" s="167">
        <v>-2.2000000000000002</v>
      </c>
      <c r="D28" s="167">
        <v>-3.8</v>
      </c>
      <c r="E28" s="147">
        <v>-1.5</v>
      </c>
      <c r="F28" s="167">
        <v>3.5</v>
      </c>
      <c r="G28" s="147">
        <v>2.8</v>
      </c>
      <c r="H28" s="96">
        <f t="shared" si="0"/>
        <v>1.9</v>
      </c>
      <c r="I28" s="152">
        <v>2.2000000000000002</v>
      </c>
      <c r="J28" s="153">
        <v>86</v>
      </c>
      <c r="K28" s="154">
        <v>89</v>
      </c>
      <c r="L28" s="155">
        <v>98</v>
      </c>
      <c r="M28" s="156"/>
      <c r="N28" s="157"/>
      <c r="O28" s="86">
        <v>23</v>
      </c>
      <c r="P28" s="156">
        <v>20</v>
      </c>
      <c r="Q28" s="156">
        <v>2</v>
      </c>
      <c r="R28" s="156">
        <v>36</v>
      </c>
      <c r="S28" s="156">
        <v>2</v>
      </c>
      <c r="T28" s="156">
        <v>34</v>
      </c>
      <c r="U28" s="157">
        <v>2</v>
      </c>
      <c r="V28" s="156">
        <v>10</v>
      </c>
      <c r="W28" s="156">
        <v>10</v>
      </c>
      <c r="X28" s="157">
        <v>8</v>
      </c>
      <c r="Y28" s="156">
        <v>2</v>
      </c>
      <c r="Z28" s="156">
        <v>6</v>
      </c>
      <c r="AA28" s="157">
        <v>2</v>
      </c>
      <c r="AB28" s="156">
        <v>3</v>
      </c>
      <c r="AC28" s="156">
        <v>2</v>
      </c>
      <c r="AD28" s="157">
        <v>2</v>
      </c>
    </row>
    <row r="29" spans="1:30" ht="15.4" customHeight="1" x14ac:dyDescent="0.2">
      <c r="A29" s="148">
        <v>24</v>
      </c>
      <c r="B29" s="147">
        <v>5.3</v>
      </c>
      <c r="C29" s="167">
        <v>2.1</v>
      </c>
      <c r="D29" s="167">
        <v>1.6</v>
      </c>
      <c r="E29" s="147">
        <v>2.2000000000000002</v>
      </c>
      <c r="F29" s="167">
        <v>5</v>
      </c>
      <c r="G29" s="147">
        <v>2.8</v>
      </c>
      <c r="H29" s="96">
        <f t="shared" si="0"/>
        <v>3.2</v>
      </c>
      <c r="I29" s="152"/>
      <c r="J29" s="153">
        <v>95</v>
      </c>
      <c r="K29" s="154">
        <v>73</v>
      </c>
      <c r="L29" s="155">
        <v>92</v>
      </c>
      <c r="M29" s="156"/>
      <c r="N29" s="157"/>
      <c r="O29" s="86">
        <v>24</v>
      </c>
      <c r="P29" s="156">
        <v>0</v>
      </c>
      <c r="Q29" s="156">
        <v>0</v>
      </c>
      <c r="R29" s="156">
        <v>34</v>
      </c>
      <c r="S29" s="156">
        <v>4</v>
      </c>
      <c r="T29" s="156">
        <v>0</v>
      </c>
      <c r="U29" s="157">
        <v>0</v>
      </c>
      <c r="V29" s="156">
        <v>10</v>
      </c>
      <c r="W29" s="156">
        <v>10</v>
      </c>
      <c r="X29" s="157">
        <v>10</v>
      </c>
      <c r="Y29" s="156">
        <v>2</v>
      </c>
      <c r="Z29" s="156">
        <v>2</v>
      </c>
      <c r="AA29" s="157">
        <v>2</v>
      </c>
      <c r="AB29" s="156">
        <v>2</v>
      </c>
      <c r="AC29" s="156">
        <v>2</v>
      </c>
      <c r="AD29" s="157">
        <v>2</v>
      </c>
    </row>
    <row r="30" spans="1:30" ht="15.4" customHeight="1" thickBot="1" x14ac:dyDescent="0.25">
      <c r="A30" s="149">
        <v>25</v>
      </c>
      <c r="B30" s="159">
        <v>11.9</v>
      </c>
      <c r="C30" s="160">
        <v>1.6</v>
      </c>
      <c r="D30" s="160">
        <v>0.6</v>
      </c>
      <c r="E30" s="159">
        <v>2.1</v>
      </c>
      <c r="F30" s="160">
        <v>11.1</v>
      </c>
      <c r="G30" s="159">
        <v>3.7</v>
      </c>
      <c r="H30" s="96">
        <f t="shared" si="0"/>
        <v>5.1499999999999995</v>
      </c>
      <c r="I30" s="161"/>
      <c r="J30" s="162">
        <v>91</v>
      </c>
      <c r="K30" s="163">
        <v>50</v>
      </c>
      <c r="L30" s="164">
        <v>89</v>
      </c>
      <c r="M30" s="165"/>
      <c r="N30" s="166"/>
      <c r="O30" s="70">
        <v>25</v>
      </c>
      <c r="P30" s="165">
        <v>0</v>
      </c>
      <c r="Q30" s="165">
        <v>0</v>
      </c>
      <c r="R30" s="165">
        <v>22</v>
      </c>
      <c r="S30" s="165">
        <v>2</v>
      </c>
      <c r="T30" s="165">
        <v>0</v>
      </c>
      <c r="U30" s="166">
        <v>0</v>
      </c>
      <c r="V30" s="165">
        <v>9</v>
      </c>
      <c r="W30" s="165">
        <v>1</v>
      </c>
      <c r="X30" s="166">
        <v>1</v>
      </c>
      <c r="Y30" s="165">
        <v>2</v>
      </c>
      <c r="Z30" s="165">
        <v>0</v>
      </c>
      <c r="AA30" s="166">
        <v>0</v>
      </c>
      <c r="AB30" s="165">
        <v>2</v>
      </c>
      <c r="AC30" s="165">
        <v>2</v>
      </c>
      <c r="AD30" s="166">
        <v>3</v>
      </c>
    </row>
    <row r="31" spans="1:30" ht="15.4" customHeight="1" x14ac:dyDescent="0.2">
      <c r="A31" s="148">
        <v>26</v>
      </c>
      <c r="B31" s="147">
        <v>16.7</v>
      </c>
      <c r="C31" s="167">
        <v>-0.5</v>
      </c>
      <c r="D31" s="167">
        <v>-3.9</v>
      </c>
      <c r="E31" s="147">
        <v>0.4</v>
      </c>
      <c r="F31" s="167">
        <v>16</v>
      </c>
      <c r="G31" s="147">
        <v>7.6</v>
      </c>
      <c r="H31" s="113">
        <f t="shared" si="0"/>
        <v>7.9</v>
      </c>
      <c r="I31" s="152"/>
      <c r="J31" s="153">
        <v>95</v>
      </c>
      <c r="K31" s="154">
        <v>38</v>
      </c>
      <c r="L31" s="155">
        <v>63</v>
      </c>
      <c r="M31" s="156"/>
      <c r="N31" s="157"/>
      <c r="O31" s="86">
        <v>26</v>
      </c>
      <c r="P31" s="156">
        <v>0</v>
      </c>
      <c r="Q31" s="156">
        <v>0</v>
      </c>
      <c r="R31" s="156">
        <v>20</v>
      </c>
      <c r="S31" s="156">
        <v>4</v>
      </c>
      <c r="T31" s="156">
        <v>18</v>
      </c>
      <c r="U31" s="157">
        <v>2</v>
      </c>
      <c r="V31" s="156">
        <v>0</v>
      </c>
      <c r="W31" s="156">
        <v>1</v>
      </c>
      <c r="X31" s="157">
        <v>2</v>
      </c>
      <c r="Y31" s="156">
        <v>0</v>
      </c>
      <c r="Z31" s="156">
        <v>0</v>
      </c>
      <c r="AA31" s="157">
        <v>0</v>
      </c>
      <c r="AB31" s="156">
        <v>3</v>
      </c>
      <c r="AC31" s="156">
        <v>2</v>
      </c>
      <c r="AD31" s="157">
        <v>1</v>
      </c>
    </row>
    <row r="32" spans="1:30" ht="15.4" customHeight="1" x14ac:dyDescent="0.2">
      <c r="A32" s="148">
        <v>27</v>
      </c>
      <c r="B32" s="147">
        <v>16.600000000000001</v>
      </c>
      <c r="C32" s="167">
        <v>6.4</v>
      </c>
      <c r="D32" s="167">
        <v>1.7</v>
      </c>
      <c r="E32" s="147">
        <v>11</v>
      </c>
      <c r="F32" s="167">
        <v>15.3</v>
      </c>
      <c r="G32" s="147">
        <v>6.6</v>
      </c>
      <c r="H32" s="96">
        <f t="shared" si="0"/>
        <v>9.875</v>
      </c>
      <c r="I32" s="152">
        <v>1.3</v>
      </c>
      <c r="J32" s="153">
        <v>45</v>
      </c>
      <c r="K32" s="154">
        <v>42</v>
      </c>
      <c r="L32" s="155">
        <v>69</v>
      </c>
      <c r="M32" s="156"/>
      <c r="N32" s="157"/>
      <c r="O32" s="86">
        <v>27</v>
      </c>
      <c r="P32" s="156">
        <v>18</v>
      </c>
      <c r="Q32" s="156">
        <v>7</v>
      </c>
      <c r="R32" s="156">
        <v>18</v>
      </c>
      <c r="S32" s="156">
        <v>4</v>
      </c>
      <c r="T32" s="156">
        <v>18</v>
      </c>
      <c r="U32" s="157">
        <v>2</v>
      </c>
      <c r="V32" s="156">
        <v>0</v>
      </c>
      <c r="W32" s="156">
        <v>10</v>
      </c>
      <c r="X32" s="157">
        <v>10</v>
      </c>
      <c r="Y32" s="156">
        <v>0</v>
      </c>
      <c r="Z32" s="156">
        <v>2</v>
      </c>
      <c r="AA32" s="157">
        <v>2</v>
      </c>
      <c r="AB32" s="156">
        <v>1</v>
      </c>
      <c r="AC32" s="156">
        <v>1</v>
      </c>
      <c r="AD32" s="157">
        <v>1</v>
      </c>
    </row>
    <row r="33" spans="1:30" ht="15.4" customHeight="1" x14ac:dyDescent="0.2">
      <c r="A33" s="148">
        <v>28</v>
      </c>
      <c r="B33" s="147">
        <v>10.5</v>
      </c>
      <c r="C33" s="167">
        <v>-0.1</v>
      </c>
      <c r="D33" s="167">
        <v>-3.6</v>
      </c>
      <c r="E33" s="147">
        <v>2.5</v>
      </c>
      <c r="F33" s="167">
        <v>9.1999999999999993</v>
      </c>
      <c r="G33" s="147">
        <v>0.6</v>
      </c>
      <c r="H33" s="96">
        <f t="shared" si="0"/>
        <v>3.2249999999999996</v>
      </c>
      <c r="I33" s="152"/>
      <c r="J33" s="153">
        <v>83</v>
      </c>
      <c r="K33" s="154">
        <v>45</v>
      </c>
      <c r="L33" s="155">
        <v>82</v>
      </c>
      <c r="M33" s="156"/>
      <c r="N33" s="157"/>
      <c r="O33" s="86">
        <v>28</v>
      </c>
      <c r="P33" s="156">
        <v>0</v>
      </c>
      <c r="Q33" s="156">
        <v>0</v>
      </c>
      <c r="R33" s="156">
        <v>20</v>
      </c>
      <c r="S33" s="156">
        <v>2</v>
      </c>
      <c r="T33" s="156">
        <v>0</v>
      </c>
      <c r="U33" s="157">
        <v>0</v>
      </c>
      <c r="V33" s="156">
        <v>0</v>
      </c>
      <c r="W33" s="156">
        <v>6</v>
      </c>
      <c r="X33" s="157">
        <v>4</v>
      </c>
      <c r="Y33" s="156">
        <v>0</v>
      </c>
      <c r="Z33" s="156">
        <v>1</v>
      </c>
      <c r="AA33" s="157">
        <v>1</v>
      </c>
      <c r="AB33" s="156">
        <v>1</v>
      </c>
      <c r="AC33" s="156">
        <v>1</v>
      </c>
      <c r="AD33" s="157">
        <v>1</v>
      </c>
    </row>
    <row r="34" spans="1:30" ht="15.4" customHeight="1" x14ac:dyDescent="0.2">
      <c r="A34" s="148">
        <v>29</v>
      </c>
      <c r="B34" s="147">
        <v>14.1</v>
      </c>
      <c r="C34" s="167">
        <v>-1.4</v>
      </c>
      <c r="D34" s="167">
        <v>-3.9</v>
      </c>
      <c r="E34" s="147">
        <v>4.0999999999999996</v>
      </c>
      <c r="F34" s="167">
        <v>12.6</v>
      </c>
      <c r="G34" s="147">
        <v>9.1999999999999993</v>
      </c>
      <c r="H34" s="96">
        <f t="shared" si="0"/>
        <v>8.7749999999999986</v>
      </c>
      <c r="I34" s="152">
        <v>1.6</v>
      </c>
      <c r="J34" s="153">
        <v>80</v>
      </c>
      <c r="K34" s="154">
        <v>49</v>
      </c>
      <c r="L34" s="155">
        <v>80</v>
      </c>
      <c r="M34" s="156"/>
      <c r="N34" s="157"/>
      <c r="O34" s="86">
        <v>29</v>
      </c>
      <c r="P34" s="156">
        <v>0</v>
      </c>
      <c r="Q34" s="156">
        <v>0</v>
      </c>
      <c r="R34" s="156">
        <v>20</v>
      </c>
      <c r="S34" s="156">
        <v>4</v>
      </c>
      <c r="T34" s="156">
        <v>20</v>
      </c>
      <c r="U34" s="157">
        <v>2</v>
      </c>
      <c r="V34" s="156">
        <v>10</v>
      </c>
      <c r="W34" s="156">
        <v>10</v>
      </c>
      <c r="X34" s="157">
        <v>10</v>
      </c>
      <c r="Y34" s="156">
        <v>2</v>
      </c>
      <c r="Z34" s="156">
        <v>6</v>
      </c>
      <c r="AA34" s="157">
        <v>6</v>
      </c>
      <c r="AB34" s="156">
        <v>1</v>
      </c>
      <c r="AC34" s="156">
        <v>1</v>
      </c>
      <c r="AD34" s="157">
        <v>1</v>
      </c>
    </row>
    <row r="35" spans="1:30" ht="15.4" customHeight="1" x14ac:dyDescent="0.2">
      <c r="A35" s="148">
        <v>30</v>
      </c>
      <c r="B35" s="147">
        <v>18.3</v>
      </c>
      <c r="C35" s="167">
        <v>7.2</v>
      </c>
      <c r="D35" s="167">
        <v>6.2</v>
      </c>
      <c r="E35" s="147">
        <v>7.8</v>
      </c>
      <c r="F35" s="167">
        <v>17.2</v>
      </c>
      <c r="G35" s="147">
        <v>7.6</v>
      </c>
      <c r="H35" s="96">
        <f t="shared" si="0"/>
        <v>10.050000000000001</v>
      </c>
      <c r="I35" s="152"/>
      <c r="J35" s="153">
        <v>98</v>
      </c>
      <c r="K35" s="154">
        <v>52</v>
      </c>
      <c r="L35" s="155">
        <v>90</v>
      </c>
      <c r="M35" s="156"/>
      <c r="N35" s="157"/>
      <c r="O35" s="86">
        <v>30</v>
      </c>
      <c r="P35" s="156">
        <v>0</v>
      </c>
      <c r="Q35" s="156">
        <v>0</v>
      </c>
      <c r="R35" s="156">
        <v>34</v>
      </c>
      <c r="S35" s="156">
        <v>2</v>
      </c>
      <c r="T35" s="156">
        <v>0</v>
      </c>
      <c r="U35" s="157">
        <v>0</v>
      </c>
      <c r="V35" s="156">
        <v>10</v>
      </c>
      <c r="W35" s="156">
        <v>4</v>
      </c>
      <c r="X35" s="157">
        <v>2</v>
      </c>
      <c r="Y35" s="156">
        <v>2</v>
      </c>
      <c r="Z35" s="156">
        <v>1</v>
      </c>
      <c r="AA35" s="157">
        <v>0</v>
      </c>
      <c r="AB35" s="156">
        <v>1</v>
      </c>
      <c r="AC35" s="156">
        <v>1</v>
      </c>
      <c r="AD35" s="157">
        <v>1</v>
      </c>
    </row>
    <row r="36" spans="1:30" ht="15.4" customHeight="1" thickBot="1" x14ac:dyDescent="0.25">
      <c r="A36" s="149">
        <v>31</v>
      </c>
      <c r="B36" s="159">
        <v>21.4</v>
      </c>
      <c r="C36" s="160">
        <v>2.9</v>
      </c>
      <c r="D36" s="160">
        <v>0.4</v>
      </c>
      <c r="E36" s="159">
        <v>6.7</v>
      </c>
      <c r="F36" s="160">
        <v>21</v>
      </c>
      <c r="G36" s="159">
        <v>9.1999999999999993</v>
      </c>
      <c r="H36" s="117">
        <f t="shared" si="0"/>
        <v>11.524999999999999</v>
      </c>
      <c r="I36" s="152"/>
      <c r="J36" s="153">
        <v>99</v>
      </c>
      <c r="K36" s="154">
        <v>45</v>
      </c>
      <c r="L36" s="155">
        <v>80</v>
      </c>
      <c r="M36" s="156"/>
      <c r="N36" s="157"/>
      <c r="O36" s="70">
        <v>31</v>
      </c>
      <c r="P36" s="156">
        <v>0</v>
      </c>
      <c r="Q36" s="156">
        <v>0</v>
      </c>
      <c r="R36" s="156">
        <v>20</v>
      </c>
      <c r="S36" s="156">
        <v>2</v>
      </c>
      <c r="T36" s="156">
        <v>20</v>
      </c>
      <c r="U36" s="157">
        <v>2</v>
      </c>
      <c r="V36" s="156">
        <v>0</v>
      </c>
      <c r="W36" s="156">
        <v>0</v>
      </c>
      <c r="X36" s="157">
        <v>2</v>
      </c>
      <c r="Y36" s="156">
        <v>0</v>
      </c>
      <c r="Z36" s="156">
        <v>0</v>
      </c>
      <c r="AA36" s="157">
        <v>0</v>
      </c>
      <c r="AB36" s="156">
        <v>1</v>
      </c>
      <c r="AC36" s="156">
        <v>1</v>
      </c>
      <c r="AD36" s="157">
        <v>1</v>
      </c>
    </row>
    <row r="37" spans="1:30" ht="15.4" customHeight="1" x14ac:dyDescent="0.2">
      <c r="A37" s="148" t="s">
        <v>32</v>
      </c>
      <c r="B37" s="147">
        <f t="shared" ref="B37:N37" si="1">AVERAGE(B6:B10)</f>
        <v>9.24</v>
      </c>
      <c r="C37" s="167">
        <f t="shared" si="1"/>
        <v>-1.6599999999999997</v>
      </c>
      <c r="D37" s="167">
        <f t="shared" si="1"/>
        <v>-3.88</v>
      </c>
      <c r="E37" s="147">
        <f t="shared" si="1"/>
        <v>0.24</v>
      </c>
      <c r="F37" s="167">
        <f t="shared" si="1"/>
        <v>6.839999999999999</v>
      </c>
      <c r="G37" s="147">
        <f t="shared" si="1"/>
        <v>2.2000000000000002</v>
      </c>
      <c r="H37" s="169">
        <f t="shared" si="1"/>
        <v>2.87</v>
      </c>
      <c r="I37" s="113">
        <f>SUM(I6:I10)</f>
        <v>10.200000000000001</v>
      </c>
      <c r="J37" s="176">
        <f t="shared" si="1"/>
        <v>93</v>
      </c>
      <c r="K37" s="177">
        <f t="shared" si="1"/>
        <v>65.8</v>
      </c>
      <c r="L37" s="178">
        <f t="shared" si="1"/>
        <v>88</v>
      </c>
      <c r="M37" s="113">
        <f t="shared" si="1"/>
        <v>1</v>
      </c>
      <c r="N37" s="114">
        <f t="shared" si="1"/>
        <v>1</v>
      </c>
      <c r="O37" s="51"/>
      <c r="P37" s="176"/>
      <c r="Q37" s="176"/>
      <c r="R37" s="176"/>
      <c r="S37" s="176"/>
      <c r="T37" s="176"/>
      <c r="U37" s="176"/>
      <c r="V37" s="176"/>
      <c r="W37" s="176"/>
      <c r="X37" s="176"/>
      <c r="Y37" s="176"/>
      <c r="Z37" s="176"/>
      <c r="AA37" s="176"/>
      <c r="AB37" s="176"/>
      <c r="AC37" s="176"/>
      <c r="AD37" s="176"/>
    </row>
    <row r="38" spans="1:30" ht="15.4" customHeight="1" x14ac:dyDescent="0.2">
      <c r="A38" s="148">
        <v>2</v>
      </c>
      <c r="B38" s="147">
        <f t="shared" ref="B38:N38" si="2">AVERAGE(B11:B15)</f>
        <v>3.6399999999999997</v>
      </c>
      <c r="C38" s="167">
        <f t="shared" si="2"/>
        <v>-7.12</v>
      </c>
      <c r="D38" s="167">
        <f t="shared" si="2"/>
        <v>-9.7399999999999984</v>
      </c>
      <c r="E38" s="147">
        <f t="shared" si="2"/>
        <v>-5.3800000000000008</v>
      </c>
      <c r="F38" s="167">
        <f t="shared" si="2"/>
        <v>2.84</v>
      </c>
      <c r="G38" s="147">
        <f t="shared" si="2"/>
        <v>-3.2</v>
      </c>
      <c r="H38" s="167">
        <f t="shared" si="2"/>
        <v>-2.2350000000000003</v>
      </c>
      <c r="I38" s="96">
        <f>SUM(I11:I15)</f>
        <v>0.3</v>
      </c>
      <c r="J38" s="179">
        <f t="shared" si="2"/>
        <v>87.6</v>
      </c>
      <c r="K38" s="180">
        <f t="shared" si="2"/>
        <v>44.6</v>
      </c>
      <c r="L38" s="172">
        <f t="shared" si="2"/>
        <v>70.8</v>
      </c>
      <c r="M38" s="103" t="e">
        <f t="shared" si="2"/>
        <v>#DIV/0!</v>
      </c>
      <c r="N38" s="83" t="e">
        <f t="shared" si="2"/>
        <v>#DIV/0!</v>
      </c>
      <c r="O38" s="49"/>
      <c r="P38" s="179"/>
      <c r="Q38" s="179"/>
      <c r="R38" s="179"/>
      <c r="S38" s="179"/>
      <c r="T38" s="179"/>
      <c r="U38" s="179"/>
      <c r="V38" s="179"/>
      <c r="W38" s="179"/>
      <c r="X38" s="179"/>
      <c r="Y38" s="179"/>
      <c r="Z38" s="179"/>
      <c r="AA38" s="179"/>
      <c r="AB38" s="179"/>
      <c r="AC38" s="179"/>
      <c r="AD38" s="179"/>
    </row>
    <row r="39" spans="1:30" ht="15.4" customHeight="1" x14ac:dyDescent="0.2">
      <c r="A39" s="148">
        <v>3</v>
      </c>
      <c r="B39" s="147">
        <f t="shared" ref="B39:N39" si="3">AVERAGE(B16:B20)</f>
        <v>8.5800000000000018</v>
      </c>
      <c r="C39" s="167">
        <f t="shared" si="3"/>
        <v>-1.24</v>
      </c>
      <c r="D39" s="167">
        <f t="shared" si="3"/>
        <v>-2.6999999999999997</v>
      </c>
      <c r="E39" s="147">
        <f t="shared" si="3"/>
        <v>3.96</v>
      </c>
      <c r="F39" s="167">
        <f t="shared" si="3"/>
        <v>7.419999999999999</v>
      </c>
      <c r="G39" s="147">
        <f t="shared" si="3"/>
        <v>3.6400000000000006</v>
      </c>
      <c r="H39" s="167">
        <f t="shared" si="3"/>
        <v>4.665</v>
      </c>
      <c r="I39" s="96">
        <f>SUM(I16:I20)</f>
        <v>8.4</v>
      </c>
      <c r="J39" s="179">
        <f t="shared" si="3"/>
        <v>76.8</v>
      </c>
      <c r="K39" s="180">
        <f t="shared" si="3"/>
        <v>54.6</v>
      </c>
      <c r="L39" s="172">
        <f t="shared" si="3"/>
        <v>77</v>
      </c>
      <c r="M39" s="103" t="e">
        <f t="shared" si="3"/>
        <v>#DIV/0!</v>
      </c>
      <c r="N39" s="83" t="e">
        <f t="shared" si="3"/>
        <v>#DIV/0!</v>
      </c>
      <c r="O39" s="49"/>
      <c r="P39" s="179"/>
      <c r="Q39" s="179"/>
      <c r="R39" s="179"/>
      <c r="S39" s="179"/>
      <c r="T39" s="179"/>
      <c r="U39" s="179"/>
      <c r="V39" s="179"/>
      <c r="W39" s="179"/>
      <c r="X39" s="179"/>
      <c r="Y39" s="179"/>
      <c r="Z39" s="179"/>
      <c r="AA39" s="179"/>
      <c r="AB39" s="179"/>
      <c r="AC39" s="179"/>
      <c r="AD39" s="179"/>
    </row>
    <row r="40" spans="1:30" ht="15.4" customHeight="1" x14ac:dyDescent="0.2">
      <c r="A40" s="148">
        <v>4</v>
      </c>
      <c r="B40" s="147">
        <f t="shared" ref="B40:N40" si="4">AVERAGE(B21:B25)</f>
        <v>3.0799999999999996</v>
      </c>
      <c r="C40" s="167">
        <f t="shared" si="4"/>
        <v>-3.04</v>
      </c>
      <c r="D40" s="167">
        <f t="shared" si="4"/>
        <v>-4.0999999999999996</v>
      </c>
      <c r="E40" s="147">
        <f t="shared" si="4"/>
        <v>-1.3</v>
      </c>
      <c r="F40" s="167">
        <f t="shared" si="4"/>
        <v>1.2599999999999998</v>
      </c>
      <c r="G40" s="147">
        <f t="shared" si="4"/>
        <v>-1.64</v>
      </c>
      <c r="H40" s="167">
        <f t="shared" si="4"/>
        <v>-0.83000000000000007</v>
      </c>
      <c r="I40" s="96">
        <f>SUM(I21:I25)</f>
        <v>10.499999999999998</v>
      </c>
      <c r="J40" s="179">
        <f t="shared" si="4"/>
        <v>91.2</v>
      </c>
      <c r="K40" s="180">
        <f t="shared" si="4"/>
        <v>77</v>
      </c>
      <c r="L40" s="172">
        <f t="shared" si="4"/>
        <v>86.8</v>
      </c>
      <c r="M40" s="103">
        <f t="shared" si="4"/>
        <v>1</v>
      </c>
      <c r="N40" s="83">
        <f t="shared" si="4"/>
        <v>1</v>
      </c>
      <c r="O40" s="49"/>
      <c r="P40" s="179"/>
      <c r="Q40" s="179"/>
      <c r="R40" s="179"/>
      <c r="S40" s="179"/>
      <c r="T40" s="179"/>
      <c r="U40" s="179"/>
      <c r="V40" s="179"/>
      <c r="W40" s="179"/>
      <c r="X40" s="179"/>
      <c r="Y40" s="179"/>
      <c r="Z40" s="179"/>
      <c r="AA40" s="179"/>
      <c r="AB40" s="179"/>
      <c r="AC40" s="179"/>
      <c r="AD40" s="179"/>
    </row>
    <row r="41" spans="1:30" ht="15.4" customHeight="1" x14ac:dyDescent="0.2">
      <c r="A41" s="148">
        <v>5</v>
      </c>
      <c r="B41" s="147">
        <f t="shared" ref="B41:N41" si="5">AVERAGE(B26:B30)</f>
        <v>4.8599999999999994</v>
      </c>
      <c r="C41" s="167">
        <f t="shared" si="5"/>
        <v>-1.8200000000000003</v>
      </c>
      <c r="D41" s="167">
        <f t="shared" si="5"/>
        <v>-3.1999999999999997</v>
      </c>
      <c r="E41" s="147">
        <f t="shared" si="5"/>
        <v>-0.95999999999999974</v>
      </c>
      <c r="F41" s="167">
        <f t="shared" si="5"/>
        <v>4.0200000000000005</v>
      </c>
      <c r="G41" s="147">
        <f t="shared" si="5"/>
        <v>1.34</v>
      </c>
      <c r="H41" s="167">
        <f t="shared" si="5"/>
        <v>1.4349999999999998</v>
      </c>
      <c r="I41" s="96">
        <f>SUM(I26:I30)</f>
        <v>5.5</v>
      </c>
      <c r="J41" s="179">
        <f t="shared" si="5"/>
        <v>87</v>
      </c>
      <c r="K41" s="180">
        <f t="shared" si="5"/>
        <v>69.599999999999994</v>
      </c>
      <c r="L41" s="172">
        <f t="shared" si="5"/>
        <v>92.2</v>
      </c>
      <c r="M41" s="103">
        <f t="shared" si="5"/>
        <v>3</v>
      </c>
      <c r="N41" s="83">
        <f t="shared" si="5"/>
        <v>3</v>
      </c>
      <c r="O41" s="49"/>
      <c r="P41" s="179"/>
      <c r="Q41" s="179"/>
      <c r="R41" s="179"/>
      <c r="S41" s="179"/>
      <c r="T41" s="179"/>
      <c r="U41" s="179"/>
      <c r="V41" s="179"/>
      <c r="W41" s="179"/>
      <c r="X41" s="179"/>
      <c r="Y41" s="179"/>
      <c r="Z41" s="179"/>
      <c r="AA41" s="179"/>
      <c r="AB41" s="179"/>
      <c r="AC41" s="179"/>
      <c r="AD41" s="179"/>
    </row>
    <row r="42" spans="1:30" ht="15.4" customHeight="1" thickBot="1" x14ac:dyDescent="0.25">
      <c r="A42" s="149">
        <v>6</v>
      </c>
      <c r="B42" s="159">
        <f t="shared" ref="B42:N42" si="6">AVERAGE(B31:B36)</f>
        <v>16.266666666666666</v>
      </c>
      <c r="C42" s="160">
        <f t="shared" si="6"/>
        <v>2.416666666666667</v>
      </c>
      <c r="D42" s="160">
        <f t="shared" si="6"/>
        <v>-0.51666666666666683</v>
      </c>
      <c r="E42" s="159">
        <f t="shared" si="6"/>
        <v>5.416666666666667</v>
      </c>
      <c r="F42" s="160">
        <f t="shared" si="6"/>
        <v>15.216666666666667</v>
      </c>
      <c r="G42" s="159">
        <f t="shared" si="6"/>
        <v>6.8</v>
      </c>
      <c r="H42" s="160">
        <f t="shared" si="6"/>
        <v>8.5583333333333336</v>
      </c>
      <c r="I42" s="117">
        <f>SUM(I31:I36)</f>
        <v>2.9000000000000004</v>
      </c>
      <c r="J42" s="181">
        <f t="shared" si="6"/>
        <v>83.333333333333329</v>
      </c>
      <c r="K42" s="182">
        <f t="shared" si="6"/>
        <v>45.166666666666664</v>
      </c>
      <c r="L42" s="183">
        <f t="shared" si="6"/>
        <v>77.333333333333329</v>
      </c>
      <c r="M42" s="112" t="e">
        <f t="shared" si="6"/>
        <v>#DIV/0!</v>
      </c>
      <c r="N42" s="83" t="e">
        <f t="shared" si="6"/>
        <v>#DIV/0!</v>
      </c>
      <c r="O42" s="49"/>
      <c r="P42" s="179"/>
      <c r="Q42" s="179"/>
      <c r="R42" s="179"/>
      <c r="S42" s="179"/>
      <c r="T42" s="179"/>
      <c r="U42" s="179"/>
      <c r="V42" s="179"/>
      <c r="W42" s="179"/>
      <c r="X42" s="179"/>
      <c r="Y42" s="179"/>
      <c r="Z42" s="179"/>
      <c r="AA42" s="179"/>
      <c r="AB42" s="179"/>
      <c r="AC42" s="179"/>
      <c r="AD42" s="179"/>
    </row>
    <row r="43" spans="1:30" ht="15.4" customHeight="1" x14ac:dyDescent="0.2">
      <c r="A43" s="148" t="s">
        <v>27</v>
      </c>
      <c r="B43" s="147">
        <f>AVERAGE(B6:B15)</f>
        <v>6.44</v>
      </c>
      <c r="C43" s="147">
        <f t="shared" ref="C43:H43" si="7">AVERAGE(C6:C15)</f>
        <v>-4.3899999999999997</v>
      </c>
      <c r="D43" s="167">
        <f t="shared" si="7"/>
        <v>-6.81</v>
      </c>
      <c r="E43" s="147">
        <f t="shared" si="7"/>
        <v>-2.57</v>
      </c>
      <c r="F43" s="167">
        <f t="shared" si="7"/>
        <v>4.84</v>
      </c>
      <c r="G43" s="147">
        <f t="shared" si="7"/>
        <v>-0.49999999999999989</v>
      </c>
      <c r="H43" s="167">
        <f t="shared" si="7"/>
        <v>0.3175</v>
      </c>
      <c r="I43" s="152">
        <f>SUM(I6:I15)</f>
        <v>10.500000000000002</v>
      </c>
      <c r="J43" s="179">
        <f>AVERAGE(J6:J15)</f>
        <v>90.3</v>
      </c>
      <c r="K43" s="180">
        <f>AVERAGE(K6:K15)</f>
        <v>55.2</v>
      </c>
      <c r="L43" s="172">
        <f>AVERAGE(L6:L15)</f>
        <v>79.400000000000006</v>
      </c>
      <c r="M43" s="103">
        <f>SUM(M6:M15)</f>
        <v>1</v>
      </c>
      <c r="N43" s="114">
        <f>AVERAGE(N6:N15)</f>
        <v>1</v>
      </c>
      <c r="O43" s="49"/>
      <c r="P43" s="179"/>
      <c r="Q43" s="179"/>
      <c r="R43" s="179"/>
      <c r="S43" s="179"/>
      <c r="T43" s="179"/>
      <c r="U43" s="179"/>
      <c r="V43" s="179"/>
      <c r="W43" s="179"/>
      <c r="X43" s="179"/>
      <c r="Y43" s="179"/>
      <c r="Z43" s="179"/>
      <c r="AA43" s="179"/>
      <c r="AB43" s="179"/>
      <c r="AC43" s="179"/>
      <c r="AD43" s="179"/>
    </row>
    <row r="44" spans="1:30" ht="15.4" customHeight="1" x14ac:dyDescent="0.2">
      <c r="A44" s="148">
        <v>2</v>
      </c>
      <c r="B44" s="147">
        <f>AVERAGE(B16:B25)</f>
        <v>5.83</v>
      </c>
      <c r="C44" s="147">
        <f t="shared" ref="C44:H44" si="8">AVERAGE(C16:C25)</f>
        <v>-2.14</v>
      </c>
      <c r="D44" s="167">
        <f t="shared" si="8"/>
        <v>-3.4</v>
      </c>
      <c r="E44" s="147">
        <f t="shared" si="8"/>
        <v>1.3299999999999996</v>
      </c>
      <c r="F44" s="167">
        <f t="shared" si="8"/>
        <v>4.339999999999999</v>
      </c>
      <c r="G44" s="147">
        <f t="shared" si="8"/>
        <v>1.0000000000000004</v>
      </c>
      <c r="H44" s="167">
        <f t="shared" si="8"/>
        <v>1.9175</v>
      </c>
      <c r="I44" s="152">
        <f>SUM(I16:I25)</f>
        <v>18.899999999999999</v>
      </c>
      <c r="J44" s="179">
        <f>AVERAGE(J16:J25)</f>
        <v>84</v>
      </c>
      <c r="K44" s="180">
        <f>AVERAGE(K16:K25)</f>
        <v>65.8</v>
      </c>
      <c r="L44" s="172">
        <f>AVERAGE(L16:L25)</f>
        <v>81.900000000000006</v>
      </c>
      <c r="M44" s="103">
        <f>SUM(M16:M25)</f>
        <v>1</v>
      </c>
      <c r="N44" s="83">
        <f>AVERAGE(N16:N25)</f>
        <v>1</v>
      </c>
      <c r="O44" s="49"/>
      <c r="P44" s="179"/>
      <c r="Q44" s="179"/>
      <c r="R44" s="179"/>
      <c r="S44" s="179"/>
      <c r="T44" s="179"/>
      <c r="U44" s="179"/>
      <c r="V44" s="179"/>
      <c r="W44" s="179"/>
      <c r="X44" s="179"/>
      <c r="Y44" s="179"/>
      <c r="Z44" s="179"/>
      <c r="AA44" s="179"/>
      <c r="AB44" s="179"/>
      <c r="AC44" s="179"/>
      <c r="AD44" s="179"/>
    </row>
    <row r="45" spans="1:30" ht="15.4" customHeight="1" thickBot="1" x14ac:dyDescent="0.25">
      <c r="A45" s="148">
        <v>3</v>
      </c>
      <c r="B45" s="147">
        <f>AVERAGE(B25:B36)</f>
        <v>10.108333333333333</v>
      </c>
      <c r="C45" s="147">
        <f t="shared" ref="C45:H45" si="9">AVERAGE(C25:C36)</f>
        <v>-7.4999999999999997E-2</v>
      </c>
      <c r="D45" s="167">
        <f t="shared" si="9"/>
        <v>-1.9999999999999998</v>
      </c>
      <c r="E45" s="147">
        <f t="shared" si="9"/>
        <v>1.9333333333333333</v>
      </c>
      <c r="F45" s="167">
        <f t="shared" si="9"/>
        <v>9.1666666666666661</v>
      </c>
      <c r="G45" s="147">
        <f t="shared" si="9"/>
        <v>3.4416666666666664</v>
      </c>
      <c r="H45" s="167">
        <f t="shared" si="9"/>
        <v>4.4958333333333327</v>
      </c>
      <c r="I45" s="152">
        <f>SUM(I26:I36)</f>
        <v>8.4</v>
      </c>
      <c r="J45" s="179">
        <f>AVERAGE(J25:J36)</f>
        <v>85</v>
      </c>
      <c r="K45" s="180">
        <f>AVERAGE(K25:K36)</f>
        <v>56.166666666666664</v>
      </c>
      <c r="L45" s="172">
        <f>AVERAGE(L25:L36)</f>
        <v>83.416666666666671</v>
      </c>
      <c r="M45" s="103">
        <f>SUM(M26:M36)</f>
        <v>3</v>
      </c>
      <c r="N45" s="83">
        <f>AVERAGE(N26:N36)</f>
        <v>3</v>
      </c>
      <c r="O45" s="49"/>
      <c r="P45" s="179"/>
      <c r="Q45" s="179"/>
      <c r="R45" s="179"/>
      <c r="S45" s="179"/>
      <c r="T45" s="179"/>
      <c r="U45" s="179"/>
      <c r="V45" s="179"/>
      <c r="W45" s="179"/>
      <c r="X45" s="179"/>
      <c r="Y45" s="179"/>
      <c r="Z45" s="179"/>
      <c r="AA45" s="179"/>
      <c r="AB45" s="179"/>
      <c r="AC45" s="179"/>
      <c r="AD45" s="179"/>
    </row>
    <row r="46" spans="1:30" ht="15.4" customHeight="1" thickBot="1" x14ac:dyDescent="0.25">
      <c r="A46" s="185" t="s">
        <v>28</v>
      </c>
      <c r="B46" s="186">
        <f t="shared" ref="B46:H46" si="10">AVERAGE(B6:B36)</f>
        <v>7.8903225806451607</v>
      </c>
      <c r="C46" s="186">
        <f t="shared" si="10"/>
        <v>-1.9322580645161289</v>
      </c>
      <c r="D46" s="187">
        <f t="shared" si="10"/>
        <v>-3.9096774193548383</v>
      </c>
      <c r="E46" s="186">
        <f t="shared" si="10"/>
        <v>0.49354838709677412</v>
      </c>
      <c r="F46" s="187">
        <f t="shared" si="10"/>
        <v>6.5548387096774192</v>
      </c>
      <c r="G46" s="186">
        <f t="shared" si="10"/>
        <v>1.6935483870967742</v>
      </c>
      <c r="H46" s="187">
        <f t="shared" si="10"/>
        <v>2.6088709677419355</v>
      </c>
      <c r="I46" s="188">
        <f>SUM(I6:I36)</f>
        <v>37.799999999999997</v>
      </c>
      <c r="J46" s="189">
        <f>AVERAGE(J6:J36)</f>
        <v>86.387096774193552</v>
      </c>
      <c r="K46" s="190">
        <f>AVERAGE(K6:K36)</f>
        <v>59</v>
      </c>
      <c r="L46" s="191">
        <f>AVERAGE(L6:L36)</f>
        <v>81.870967741935488</v>
      </c>
      <c r="M46" s="144">
        <f>SUM(M6:M36)</f>
        <v>5</v>
      </c>
      <c r="N46" s="145">
        <f>AVERAGE(N6:N36)</f>
        <v>1.6666666666666667</v>
      </c>
      <c r="O46" s="49"/>
      <c r="P46" s="179"/>
      <c r="Q46" s="179"/>
      <c r="R46" s="179"/>
      <c r="S46" s="179"/>
      <c r="T46" s="179"/>
      <c r="U46" s="179"/>
      <c r="V46" s="179"/>
      <c r="W46" s="179"/>
      <c r="X46" s="179"/>
      <c r="Y46" s="179"/>
      <c r="Z46" s="179"/>
      <c r="AA46" s="179"/>
      <c r="AB46" s="179"/>
      <c r="AC46" s="179"/>
      <c r="AD46" s="179"/>
    </row>
  </sheetData>
  <conditionalFormatting sqref="B6:B36">
    <cfRule type="cellIs" dxfId="95" priority="492" operator="equal">
      <formula>#REF!</formula>
    </cfRule>
    <cfRule type="cellIs" dxfId="94" priority="493" operator="equal">
      <formula>#REF!</formula>
    </cfRule>
  </conditionalFormatting>
  <conditionalFormatting sqref="C6:C36">
    <cfRule type="cellIs" dxfId="93" priority="494" operator="equal">
      <formula>#REF!</formula>
    </cfRule>
    <cfRule type="cellIs" dxfId="92" priority="495" operator="equal">
      <formula>#REF!</formula>
    </cfRule>
  </conditionalFormatting>
  <conditionalFormatting sqref="D6:D36">
    <cfRule type="cellIs" dxfId="91" priority="496" operator="equal">
      <formula>#REF!</formula>
    </cfRule>
    <cfRule type="cellIs" dxfId="90" priority="497" operator="equal">
      <formula>#REF!</formula>
    </cfRule>
  </conditionalFormatting>
  <conditionalFormatting sqref="I6:I36">
    <cfRule type="cellIs" dxfId="89" priority="498" operator="equal">
      <formula>#REF!</formula>
    </cfRule>
  </conditionalFormatting>
  <conditionalFormatting sqref="N6:N36">
    <cfRule type="cellIs" dxfId="88" priority="499" operator="equal">
      <formula>#REF!</formula>
    </cfRule>
  </conditionalFormatting>
  <conditionalFormatting sqref="H7:H36">
    <cfRule type="cellIs" dxfId="87" priority="500" operator="equal">
      <formula>#REF!</formula>
    </cfRule>
    <cfRule type="cellIs" dxfId="86" priority="501" operator="equal">
      <formula>#REF!</formula>
    </cfRule>
  </conditionalFormatting>
  <printOptions gridLinesSet="0"/>
  <pageMargins left="0.78740157499999996" right="0.78740157499999996" top="0.984251969" bottom="0.984251969" header="0.4921259845" footer="0.4921259845"/>
  <pageSetup paperSize="9" pageOrder="overThenDown" orientation="portrait" r:id="rId1"/>
  <headerFooter alignWithMargins="0">
    <oddHeader>&amp;A</oddHeader>
    <oddFooter>Strana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E951B-9F35-4BD8-9675-CDFF6E4CFD2C}">
  <dimension ref="A1:AD46"/>
  <sheetViews>
    <sheetView showGridLines="0" zoomScaleNormal="100" workbookViewId="0">
      <pane xSplit="1" ySplit="5" topLeftCell="B6" activePane="bottomRight" state="frozen"/>
      <selection activeCell="A47" sqref="A47:XFD105"/>
      <selection pane="topRight" activeCell="A47" sqref="A47:XFD105"/>
      <selection pane="bottomLeft" activeCell="A47" sqref="A47:XFD105"/>
      <selection pane="bottomRight" activeCell="AW2" sqref="AW2:AW5"/>
    </sheetView>
  </sheetViews>
  <sheetFormatPr defaultColWidth="9.140625" defaultRowHeight="12.75" x14ac:dyDescent="0.2"/>
  <cols>
    <col min="1" max="1" width="4.7109375" style="47" customWidth="1"/>
    <col min="2" max="9" width="6.28515625" style="47" customWidth="1"/>
    <col min="10" max="14" width="4.7109375" style="47" customWidth="1"/>
    <col min="15" max="15" width="3" style="47" customWidth="1"/>
    <col min="16" max="16" width="3.7109375" style="47" customWidth="1"/>
    <col min="17" max="30" width="5.7109375" style="47" customWidth="1"/>
    <col min="31" max="16384" width="9.140625" style="47"/>
  </cols>
  <sheetData>
    <row r="1" spans="1:30" ht="18" x14ac:dyDescent="0.25">
      <c r="A1" s="45" t="s">
        <v>35</v>
      </c>
      <c r="B1" s="45"/>
      <c r="C1" s="45"/>
      <c r="D1" s="146">
        <f>VALUE([1]leden!D1)</f>
        <v>2021</v>
      </c>
      <c r="AB1" s="45"/>
    </row>
    <row r="2" spans="1:30" ht="18.75" thickBot="1" x14ac:dyDescent="0.3">
      <c r="A2" s="45" t="s">
        <v>30</v>
      </c>
      <c r="B2" s="45"/>
      <c r="C2" s="45"/>
      <c r="D2" s="45"/>
      <c r="O2" s="45"/>
      <c r="P2" s="45"/>
      <c r="Q2" s="47" t="s">
        <v>10</v>
      </c>
      <c r="V2" s="45"/>
    </row>
    <row r="3" spans="1:30" ht="13.5" thickBot="1" x14ac:dyDescent="0.25">
      <c r="A3" s="48"/>
      <c r="B3" s="48"/>
      <c r="C3" s="48"/>
      <c r="D3" s="48"/>
      <c r="E3" s="48"/>
      <c r="F3" s="48"/>
      <c r="G3" s="48"/>
      <c r="H3" s="48"/>
      <c r="I3" s="48"/>
      <c r="O3" s="49"/>
      <c r="P3" s="50"/>
      <c r="Q3" s="51"/>
      <c r="R3" s="51" t="s">
        <v>0</v>
      </c>
      <c r="S3" s="51"/>
      <c r="T3" s="51"/>
      <c r="U3" s="52"/>
      <c r="V3" s="49"/>
      <c r="W3" s="49"/>
      <c r="X3" s="49"/>
      <c r="Y3" s="49"/>
      <c r="Z3" s="49"/>
      <c r="AA3" s="49"/>
      <c r="AB3" s="49"/>
      <c r="AC3" s="49"/>
      <c r="AD3" s="49"/>
    </row>
    <row r="4" spans="1:30" x14ac:dyDescent="0.2">
      <c r="A4" s="53" t="s">
        <v>13</v>
      </c>
      <c r="B4" s="54"/>
      <c r="C4" s="54" t="s">
        <v>14</v>
      </c>
      <c r="D4" s="54"/>
      <c r="E4" s="54"/>
      <c r="F4" s="54"/>
      <c r="G4" s="54"/>
      <c r="H4" s="54"/>
      <c r="I4" s="55" t="s">
        <v>15</v>
      </c>
      <c r="J4" s="57" t="s">
        <v>16</v>
      </c>
      <c r="K4" s="57"/>
      <c r="L4" s="58"/>
      <c r="M4" s="60" t="s">
        <v>17</v>
      </c>
      <c r="N4" s="58"/>
      <c r="O4" s="59" t="s">
        <v>18</v>
      </c>
      <c r="P4" s="60">
        <v>7</v>
      </c>
      <c r="Q4" s="57"/>
      <c r="R4" s="60">
        <v>14</v>
      </c>
      <c r="S4" s="57"/>
      <c r="T4" s="60">
        <v>21</v>
      </c>
      <c r="U4" s="58"/>
      <c r="V4" s="57" t="s">
        <v>1</v>
      </c>
      <c r="W4" s="57"/>
      <c r="X4" s="58"/>
      <c r="Y4" s="60" t="s">
        <v>2</v>
      </c>
      <c r="Z4" s="57"/>
      <c r="AA4" s="58"/>
      <c r="AB4" s="60" t="s">
        <v>3</v>
      </c>
      <c r="AC4" s="57"/>
      <c r="AD4" s="58"/>
    </row>
    <row r="5" spans="1:30" ht="13.5" thickBot="1" x14ac:dyDescent="0.25">
      <c r="A5" s="61"/>
      <c r="B5" s="48" t="s">
        <v>11</v>
      </c>
      <c r="C5" s="48" t="s">
        <v>19</v>
      </c>
      <c r="D5" s="62" t="s">
        <v>20</v>
      </c>
      <c r="E5" s="48">
        <v>7</v>
      </c>
      <c r="F5" s="62">
        <v>14</v>
      </c>
      <c r="G5" s="48">
        <v>21</v>
      </c>
      <c r="H5" s="69" t="s">
        <v>21</v>
      </c>
      <c r="I5" s="132" t="s">
        <v>12</v>
      </c>
      <c r="J5" s="65">
        <v>7</v>
      </c>
      <c r="K5" s="66">
        <v>14</v>
      </c>
      <c r="L5" s="67">
        <v>21</v>
      </c>
      <c r="M5" s="66" t="s">
        <v>22</v>
      </c>
      <c r="N5" s="67" t="s">
        <v>31</v>
      </c>
      <c r="O5" s="70"/>
      <c r="P5" s="66" t="s">
        <v>4</v>
      </c>
      <c r="Q5" s="66" t="s">
        <v>24</v>
      </c>
      <c r="R5" s="66" t="s">
        <v>4</v>
      </c>
      <c r="S5" s="66" t="s">
        <v>24</v>
      </c>
      <c r="T5" s="66" t="s">
        <v>4</v>
      </c>
      <c r="U5" s="67" t="s">
        <v>24</v>
      </c>
      <c r="V5" s="66">
        <v>7</v>
      </c>
      <c r="W5" s="66">
        <v>14</v>
      </c>
      <c r="X5" s="67">
        <v>21</v>
      </c>
      <c r="Y5" s="66">
        <v>7</v>
      </c>
      <c r="Z5" s="66">
        <v>14</v>
      </c>
      <c r="AA5" s="67">
        <v>21</v>
      </c>
      <c r="AB5" s="66">
        <v>7</v>
      </c>
      <c r="AC5" s="66">
        <v>14</v>
      </c>
      <c r="AD5" s="67">
        <v>21</v>
      </c>
    </row>
    <row r="6" spans="1:30" ht="15.4" customHeight="1" x14ac:dyDescent="0.2">
      <c r="A6" s="148">
        <v>1</v>
      </c>
      <c r="B6" s="147">
        <v>22.6</v>
      </c>
      <c r="C6" s="167">
        <v>5.5</v>
      </c>
      <c r="D6" s="167">
        <v>2.5</v>
      </c>
      <c r="E6" s="147">
        <v>9.4</v>
      </c>
      <c r="F6" s="167">
        <v>22.4</v>
      </c>
      <c r="G6" s="147">
        <v>14.2</v>
      </c>
      <c r="H6" s="75">
        <f t="shared" ref="H6:H36" si="0">(E6+F6+G6+G6)/4</f>
        <v>15.05</v>
      </c>
      <c r="I6" s="152">
        <v>1.1000000000000001</v>
      </c>
      <c r="J6" s="153">
        <v>90</v>
      </c>
      <c r="K6" s="154">
        <v>32</v>
      </c>
      <c r="L6" s="155">
        <v>51</v>
      </c>
      <c r="M6" s="156"/>
      <c r="N6" s="157"/>
      <c r="O6" s="86">
        <v>1</v>
      </c>
      <c r="P6" s="156">
        <v>0</v>
      </c>
      <c r="Q6" s="156">
        <v>0</v>
      </c>
      <c r="R6" s="156">
        <v>20</v>
      </c>
      <c r="S6" s="156">
        <v>7</v>
      </c>
      <c r="T6" s="156">
        <v>36</v>
      </c>
      <c r="U6" s="157">
        <v>2</v>
      </c>
      <c r="V6" s="156">
        <v>0</v>
      </c>
      <c r="W6" s="156">
        <v>4</v>
      </c>
      <c r="X6" s="157">
        <v>10</v>
      </c>
      <c r="Y6" s="156">
        <v>0</v>
      </c>
      <c r="Z6" s="156">
        <v>1</v>
      </c>
      <c r="AA6" s="157">
        <v>2</v>
      </c>
      <c r="AB6" s="156">
        <v>1</v>
      </c>
      <c r="AC6" s="156">
        <v>1</v>
      </c>
      <c r="AD6" s="157">
        <v>1</v>
      </c>
    </row>
    <row r="7" spans="1:30" ht="15.4" customHeight="1" x14ac:dyDescent="0.2">
      <c r="A7" s="148">
        <v>2</v>
      </c>
      <c r="B7" s="147">
        <v>14.3</v>
      </c>
      <c r="C7" s="167">
        <v>1.9</v>
      </c>
      <c r="D7" s="167">
        <v>6.3</v>
      </c>
      <c r="E7" s="147">
        <v>7.4</v>
      </c>
      <c r="F7" s="167">
        <v>6</v>
      </c>
      <c r="G7" s="147">
        <v>3.3</v>
      </c>
      <c r="H7" s="96">
        <f t="shared" si="0"/>
        <v>5</v>
      </c>
      <c r="I7" s="152">
        <v>0.6</v>
      </c>
      <c r="J7" s="153">
        <v>90</v>
      </c>
      <c r="K7" s="154">
        <v>71</v>
      </c>
      <c r="L7" s="155">
        <v>80</v>
      </c>
      <c r="M7" s="156"/>
      <c r="N7" s="157"/>
      <c r="O7" s="86">
        <v>2</v>
      </c>
      <c r="P7" s="156">
        <v>34</v>
      </c>
      <c r="Q7" s="156">
        <v>4</v>
      </c>
      <c r="R7" s="156">
        <v>36</v>
      </c>
      <c r="S7" s="156">
        <v>4</v>
      </c>
      <c r="T7" s="156">
        <v>36</v>
      </c>
      <c r="U7" s="157">
        <v>2</v>
      </c>
      <c r="V7" s="156">
        <v>10</v>
      </c>
      <c r="W7" s="156">
        <v>4</v>
      </c>
      <c r="X7" s="157">
        <v>0</v>
      </c>
      <c r="Y7" s="156">
        <v>2</v>
      </c>
      <c r="Z7" s="156">
        <v>1</v>
      </c>
      <c r="AA7" s="157">
        <v>0</v>
      </c>
      <c r="AB7" s="156">
        <v>1</v>
      </c>
      <c r="AC7" s="156">
        <v>1</v>
      </c>
      <c r="AD7" s="157">
        <v>1</v>
      </c>
    </row>
    <row r="8" spans="1:30" ht="15.4" customHeight="1" x14ac:dyDescent="0.2">
      <c r="A8" s="148">
        <v>3</v>
      </c>
      <c r="B8" s="147">
        <v>5.9</v>
      </c>
      <c r="C8" s="167">
        <v>-0.7</v>
      </c>
      <c r="D8" s="167">
        <v>-2.1</v>
      </c>
      <c r="E8" s="147">
        <v>2.2999999999999998</v>
      </c>
      <c r="F8" s="167">
        <v>4.9000000000000004</v>
      </c>
      <c r="G8" s="147">
        <v>2.7</v>
      </c>
      <c r="H8" s="96">
        <f t="shared" si="0"/>
        <v>3.1500000000000004</v>
      </c>
      <c r="I8" s="152">
        <v>4.7</v>
      </c>
      <c r="J8" s="153">
        <v>90</v>
      </c>
      <c r="K8" s="154">
        <v>82</v>
      </c>
      <c r="L8" s="155">
        <v>83</v>
      </c>
      <c r="M8" s="156"/>
      <c r="N8" s="157"/>
      <c r="O8" s="86">
        <v>3</v>
      </c>
      <c r="P8" s="156">
        <v>36</v>
      </c>
      <c r="Q8" s="156">
        <v>4</v>
      </c>
      <c r="R8" s="156">
        <v>36</v>
      </c>
      <c r="S8" s="156">
        <v>4</v>
      </c>
      <c r="T8" s="156">
        <v>2</v>
      </c>
      <c r="U8" s="157">
        <v>4</v>
      </c>
      <c r="V8" s="156">
        <v>10</v>
      </c>
      <c r="W8" s="156">
        <v>5</v>
      </c>
      <c r="X8" s="157">
        <v>3</v>
      </c>
      <c r="Y8" s="156">
        <v>2</v>
      </c>
      <c r="Z8" s="156">
        <v>1</v>
      </c>
      <c r="AA8" s="157">
        <v>1</v>
      </c>
      <c r="AB8" s="156">
        <v>1</v>
      </c>
      <c r="AC8" s="156">
        <v>1</v>
      </c>
      <c r="AD8" s="157">
        <v>1</v>
      </c>
    </row>
    <row r="9" spans="1:30" ht="15.4" customHeight="1" x14ac:dyDescent="0.2">
      <c r="A9" s="148">
        <v>4</v>
      </c>
      <c r="B9" s="147">
        <v>6</v>
      </c>
      <c r="C9" s="167">
        <v>-1</v>
      </c>
      <c r="D9" s="167">
        <v>-0.4</v>
      </c>
      <c r="E9" s="147">
        <v>1.2</v>
      </c>
      <c r="F9" s="167">
        <v>5.2</v>
      </c>
      <c r="G9" s="147">
        <v>-0.5</v>
      </c>
      <c r="H9" s="96">
        <f t="shared" si="0"/>
        <v>1.35</v>
      </c>
      <c r="I9" s="152"/>
      <c r="J9" s="153">
        <v>87</v>
      </c>
      <c r="K9" s="154">
        <v>51</v>
      </c>
      <c r="L9" s="155">
        <v>76</v>
      </c>
      <c r="M9" s="156"/>
      <c r="N9" s="157"/>
      <c r="O9" s="86">
        <v>4</v>
      </c>
      <c r="P9" s="156">
        <v>2</v>
      </c>
      <c r="Q9" s="156">
        <v>4</v>
      </c>
      <c r="R9" s="156">
        <v>2</v>
      </c>
      <c r="S9" s="156">
        <v>4</v>
      </c>
      <c r="T9" s="156">
        <v>0</v>
      </c>
      <c r="U9" s="157">
        <v>0</v>
      </c>
      <c r="V9" s="156">
        <v>10</v>
      </c>
      <c r="W9" s="156">
        <v>5</v>
      </c>
      <c r="X9" s="157">
        <v>0</v>
      </c>
      <c r="Y9" s="156">
        <v>2</v>
      </c>
      <c r="Z9" s="156">
        <v>1</v>
      </c>
      <c r="AA9" s="157">
        <v>0</v>
      </c>
      <c r="AB9" s="156">
        <v>1</v>
      </c>
      <c r="AC9" s="156">
        <v>1</v>
      </c>
      <c r="AD9" s="157">
        <v>1</v>
      </c>
    </row>
    <row r="10" spans="1:30" ht="15.4" customHeight="1" thickBot="1" x14ac:dyDescent="0.25">
      <c r="A10" s="149">
        <v>5</v>
      </c>
      <c r="B10" s="159">
        <v>14.3</v>
      </c>
      <c r="C10" s="160">
        <v>-1.3</v>
      </c>
      <c r="D10" s="160">
        <v>-4.5</v>
      </c>
      <c r="E10" s="159">
        <v>4.2</v>
      </c>
      <c r="F10" s="160">
        <v>14</v>
      </c>
      <c r="G10" s="159">
        <v>2.7</v>
      </c>
      <c r="H10" s="96">
        <f t="shared" si="0"/>
        <v>5.8999999999999995</v>
      </c>
      <c r="I10" s="161">
        <v>3.1</v>
      </c>
      <c r="J10" s="162">
        <v>52</v>
      </c>
      <c r="K10" s="163">
        <v>37</v>
      </c>
      <c r="L10" s="164">
        <v>84</v>
      </c>
      <c r="M10" s="165">
        <v>2</v>
      </c>
      <c r="N10" s="166"/>
      <c r="O10" s="70">
        <v>5</v>
      </c>
      <c r="P10" s="165">
        <v>18</v>
      </c>
      <c r="Q10" s="165">
        <v>7</v>
      </c>
      <c r="R10" s="165">
        <v>18</v>
      </c>
      <c r="S10" s="165">
        <v>9</v>
      </c>
      <c r="T10" s="165">
        <v>2</v>
      </c>
      <c r="U10" s="166">
        <v>4</v>
      </c>
      <c r="V10" s="165">
        <v>0</v>
      </c>
      <c r="W10" s="165">
        <v>10</v>
      </c>
      <c r="X10" s="166">
        <v>10</v>
      </c>
      <c r="Y10" s="165">
        <v>0</v>
      </c>
      <c r="Z10" s="165">
        <v>2</v>
      </c>
      <c r="AA10" s="166">
        <v>7</v>
      </c>
      <c r="AB10" s="165">
        <v>1</v>
      </c>
      <c r="AC10" s="165">
        <v>1</v>
      </c>
      <c r="AD10" s="166">
        <v>1</v>
      </c>
    </row>
    <row r="11" spans="1:30" ht="15.4" customHeight="1" x14ac:dyDescent="0.2">
      <c r="A11" s="148">
        <v>6</v>
      </c>
      <c r="B11" s="147">
        <v>5</v>
      </c>
      <c r="C11" s="167">
        <v>-3.9</v>
      </c>
      <c r="D11" s="167">
        <v>-5.3</v>
      </c>
      <c r="E11" s="147">
        <v>-1.6</v>
      </c>
      <c r="F11" s="167">
        <v>2.6</v>
      </c>
      <c r="G11" s="147">
        <v>-1.9</v>
      </c>
      <c r="H11" s="113">
        <f t="shared" si="0"/>
        <v>-0.7</v>
      </c>
      <c r="I11" s="152"/>
      <c r="J11" s="153">
        <v>70</v>
      </c>
      <c r="K11" s="154">
        <v>49</v>
      </c>
      <c r="L11" s="155">
        <v>88</v>
      </c>
      <c r="M11" s="156"/>
      <c r="N11" s="157">
        <v>2</v>
      </c>
      <c r="O11" s="86">
        <v>6</v>
      </c>
      <c r="P11" s="156">
        <v>0</v>
      </c>
      <c r="Q11" s="156">
        <v>0</v>
      </c>
      <c r="R11" s="156">
        <v>20</v>
      </c>
      <c r="S11" s="156">
        <v>4</v>
      </c>
      <c r="T11" s="156">
        <v>0</v>
      </c>
      <c r="U11" s="157">
        <v>0</v>
      </c>
      <c r="V11" s="156">
        <v>10</v>
      </c>
      <c r="W11" s="156">
        <v>5</v>
      </c>
      <c r="X11" s="157">
        <v>1</v>
      </c>
      <c r="Y11" s="156">
        <v>2</v>
      </c>
      <c r="Z11" s="156">
        <v>1</v>
      </c>
      <c r="AA11" s="157">
        <v>0</v>
      </c>
      <c r="AB11" s="156">
        <v>9</v>
      </c>
      <c r="AC11" s="156">
        <v>1</v>
      </c>
      <c r="AD11" s="157">
        <v>1</v>
      </c>
    </row>
    <row r="12" spans="1:30" ht="15.4" customHeight="1" x14ac:dyDescent="0.2">
      <c r="A12" s="148">
        <v>7</v>
      </c>
      <c r="B12" s="147">
        <v>5.7</v>
      </c>
      <c r="C12" s="167">
        <v>-3.9</v>
      </c>
      <c r="D12" s="167">
        <v>-6.9</v>
      </c>
      <c r="E12" s="147">
        <v>-0.2</v>
      </c>
      <c r="F12" s="167">
        <v>2.8</v>
      </c>
      <c r="G12" s="147">
        <v>-0.2</v>
      </c>
      <c r="H12" s="96">
        <f t="shared" si="0"/>
        <v>0.54999999999999982</v>
      </c>
      <c r="I12" s="152">
        <v>0.4</v>
      </c>
      <c r="J12" s="153">
        <v>82</v>
      </c>
      <c r="K12" s="154">
        <v>66</v>
      </c>
      <c r="L12" s="155">
        <v>75</v>
      </c>
      <c r="M12" s="156"/>
      <c r="N12" s="157"/>
      <c r="O12" s="86">
        <v>7</v>
      </c>
      <c r="P12" s="156">
        <v>20</v>
      </c>
      <c r="Q12" s="156">
        <v>4</v>
      </c>
      <c r="R12" s="156">
        <v>20</v>
      </c>
      <c r="S12" s="156">
        <v>7</v>
      </c>
      <c r="T12" s="156">
        <v>20</v>
      </c>
      <c r="U12" s="157">
        <v>7</v>
      </c>
      <c r="V12" s="156">
        <v>6</v>
      </c>
      <c r="W12" s="156">
        <v>8</v>
      </c>
      <c r="X12" s="157">
        <v>6</v>
      </c>
      <c r="Y12" s="156">
        <v>1</v>
      </c>
      <c r="Z12" s="156">
        <v>2</v>
      </c>
      <c r="AA12" s="157">
        <v>1</v>
      </c>
      <c r="AB12" s="156">
        <v>3</v>
      </c>
      <c r="AC12" s="156">
        <v>1</v>
      </c>
      <c r="AD12" s="157">
        <v>1</v>
      </c>
    </row>
    <row r="13" spans="1:30" ht="15.4" customHeight="1" x14ac:dyDescent="0.2">
      <c r="A13" s="148">
        <v>8</v>
      </c>
      <c r="B13" s="147">
        <v>6.4</v>
      </c>
      <c r="C13" s="167">
        <v>-1.9</v>
      </c>
      <c r="D13" s="167">
        <v>-3.7</v>
      </c>
      <c r="E13" s="147">
        <v>0.5</v>
      </c>
      <c r="F13" s="167">
        <v>4.5</v>
      </c>
      <c r="G13" s="147">
        <v>-1.9</v>
      </c>
      <c r="H13" s="96">
        <f t="shared" si="0"/>
        <v>0.30000000000000004</v>
      </c>
      <c r="I13" s="152">
        <v>0.1</v>
      </c>
      <c r="J13" s="153">
        <v>86</v>
      </c>
      <c r="K13" s="154">
        <v>54</v>
      </c>
      <c r="L13" s="155">
        <v>76</v>
      </c>
      <c r="M13" s="156"/>
      <c r="N13" s="157"/>
      <c r="O13" s="86">
        <v>8</v>
      </c>
      <c r="P13" s="156">
        <v>20</v>
      </c>
      <c r="Q13" s="156">
        <v>7</v>
      </c>
      <c r="R13" s="156">
        <v>27</v>
      </c>
      <c r="S13" s="156">
        <v>4</v>
      </c>
      <c r="T13" s="156">
        <v>20</v>
      </c>
      <c r="U13" s="157">
        <v>7</v>
      </c>
      <c r="V13" s="156">
        <v>10</v>
      </c>
      <c r="W13" s="156">
        <v>7</v>
      </c>
      <c r="X13" s="157">
        <v>0</v>
      </c>
      <c r="Y13" s="156">
        <v>2</v>
      </c>
      <c r="Z13" s="156">
        <v>1</v>
      </c>
      <c r="AA13" s="157">
        <v>0</v>
      </c>
      <c r="AB13" s="156">
        <v>6</v>
      </c>
      <c r="AC13" s="156">
        <v>1</v>
      </c>
      <c r="AD13" s="157">
        <v>3</v>
      </c>
    </row>
    <row r="14" spans="1:30" ht="15.4" customHeight="1" x14ac:dyDescent="0.2">
      <c r="A14" s="148">
        <v>9</v>
      </c>
      <c r="B14" s="147">
        <v>11.4</v>
      </c>
      <c r="C14" s="167">
        <v>-4.4000000000000004</v>
      </c>
      <c r="D14" s="167">
        <v>-7.3</v>
      </c>
      <c r="E14" s="147">
        <v>3</v>
      </c>
      <c r="F14" s="167">
        <v>10.6</v>
      </c>
      <c r="G14" s="147">
        <v>10</v>
      </c>
      <c r="H14" s="96">
        <f t="shared" si="0"/>
        <v>8.4</v>
      </c>
      <c r="I14" s="152"/>
      <c r="J14" s="153">
        <v>56</v>
      </c>
      <c r="K14" s="154">
        <v>40</v>
      </c>
      <c r="L14" s="155">
        <v>34</v>
      </c>
      <c r="M14" s="156"/>
      <c r="N14" s="157"/>
      <c r="O14" s="86">
        <v>9</v>
      </c>
      <c r="P14" s="156">
        <v>20</v>
      </c>
      <c r="Q14" s="156">
        <v>7</v>
      </c>
      <c r="R14" s="156">
        <v>18</v>
      </c>
      <c r="S14" s="156">
        <v>9</v>
      </c>
      <c r="T14" s="156">
        <v>18</v>
      </c>
      <c r="U14" s="157">
        <v>9</v>
      </c>
      <c r="V14" s="156">
        <v>0</v>
      </c>
      <c r="W14" s="156">
        <v>2</v>
      </c>
      <c r="X14" s="157">
        <v>10</v>
      </c>
      <c r="Y14" s="156">
        <v>0</v>
      </c>
      <c r="Z14" s="156">
        <v>1</v>
      </c>
      <c r="AA14" s="157">
        <v>2</v>
      </c>
      <c r="AB14" s="156">
        <v>3</v>
      </c>
      <c r="AC14" s="156">
        <v>1</v>
      </c>
      <c r="AD14" s="157">
        <v>1</v>
      </c>
    </row>
    <row r="15" spans="1:30" ht="15.4" customHeight="1" thickBot="1" x14ac:dyDescent="0.25">
      <c r="A15" s="149">
        <v>10</v>
      </c>
      <c r="B15" s="159">
        <v>18.399999999999999</v>
      </c>
      <c r="C15" s="160">
        <v>7.8</v>
      </c>
      <c r="D15" s="160">
        <v>3.9</v>
      </c>
      <c r="E15" s="159">
        <v>9.3000000000000007</v>
      </c>
      <c r="F15" s="160">
        <v>17.899999999999999</v>
      </c>
      <c r="G15" s="159">
        <v>13</v>
      </c>
      <c r="H15" s="117">
        <f t="shared" si="0"/>
        <v>13.3</v>
      </c>
      <c r="I15" s="161"/>
      <c r="J15" s="162">
        <v>49</v>
      </c>
      <c r="K15" s="163">
        <v>32</v>
      </c>
      <c r="L15" s="164">
        <v>37</v>
      </c>
      <c r="M15" s="165"/>
      <c r="N15" s="166"/>
      <c r="O15" s="70">
        <v>10</v>
      </c>
      <c r="P15" s="165">
        <v>18</v>
      </c>
      <c r="Q15" s="165">
        <v>9</v>
      </c>
      <c r="R15" s="165">
        <v>20</v>
      </c>
      <c r="S15" s="165">
        <v>9</v>
      </c>
      <c r="T15" s="165">
        <v>20</v>
      </c>
      <c r="U15" s="166">
        <v>4</v>
      </c>
      <c r="V15" s="165">
        <v>0</v>
      </c>
      <c r="W15" s="165">
        <v>2</v>
      </c>
      <c r="X15" s="166">
        <v>7</v>
      </c>
      <c r="Y15" s="165">
        <v>0</v>
      </c>
      <c r="Z15" s="165">
        <v>0</v>
      </c>
      <c r="AA15" s="166">
        <v>1</v>
      </c>
      <c r="AB15" s="165">
        <v>0</v>
      </c>
      <c r="AC15" s="165">
        <v>0</v>
      </c>
      <c r="AD15" s="166">
        <v>0</v>
      </c>
    </row>
    <row r="16" spans="1:30" ht="15.4" customHeight="1" x14ac:dyDescent="0.2">
      <c r="A16" s="148">
        <v>11</v>
      </c>
      <c r="B16" s="147">
        <v>14.9</v>
      </c>
      <c r="C16" s="167">
        <v>9.9</v>
      </c>
      <c r="D16" s="167">
        <v>5.7</v>
      </c>
      <c r="E16" s="147">
        <v>11.7</v>
      </c>
      <c r="F16" s="167">
        <v>13.9</v>
      </c>
      <c r="G16" s="147">
        <v>11.4</v>
      </c>
      <c r="H16" s="96">
        <f t="shared" si="0"/>
        <v>12.1</v>
      </c>
      <c r="I16" s="152"/>
      <c r="J16" s="153">
        <v>44</v>
      </c>
      <c r="K16" s="154">
        <v>45</v>
      </c>
      <c r="L16" s="155">
        <v>52</v>
      </c>
      <c r="M16" s="156"/>
      <c r="N16" s="157"/>
      <c r="O16" s="86">
        <v>11</v>
      </c>
      <c r="P16" s="156">
        <v>18</v>
      </c>
      <c r="Q16" s="156">
        <v>2</v>
      </c>
      <c r="R16" s="156">
        <v>18</v>
      </c>
      <c r="S16" s="156">
        <v>9</v>
      </c>
      <c r="T16" s="156">
        <v>18</v>
      </c>
      <c r="U16" s="157">
        <v>9</v>
      </c>
      <c r="V16" s="156">
        <v>2</v>
      </c>
      <c r="W16" s="156">
        <v>6</v>
      </c>
      <c r="X16" s="157">
        <v>4</v>
      </c>
      <c r="Y16" s="156">
        <v>0</v>
      </c>
      <c r="Z16" s="156">
        <v>1</v>
      </c>
      <c r="AA16" s="157">
        <v>1</v>
      </c>
      <c r="AB16" s="156">
        <v>0</v>
      </c>
      <c r="AC16" s="156">
        <v>0</v>
      </c>
      <c r="AD16" s="157">
        <v>0</v>
      </c>
    </row>
    <row r="17" spans="1:30" ht="15.4" customHeight="1" x14ac:dyDescent="0.2">
      <c r="A17" s="148">
        <v>12</v>
      </c>
      <c r="B17" s="147">
        <v>16</v>
      </c>
      <c r="C17" s="167">
        <v>2</v>
      </c>
      <c r="D17" s="167">
        <v>8.1</v>
      </c>
      <c r="E17" s="147">
        <v>11.8</v>
      </c>
      <c r="F17" s="167">
        <v>11.6</v>
      </c>
      <c r="G17" s="147">
        <v>2</v>
      </c>
      <c r="H17" s="96">
        <f t="shared" si="0"/>
        <v>6.85</v>
      </c>
      <c r="I17" s="152">
        <v>12.9</v>
      </c>
      <c r="J17" s="153">
        <v>58</v>
      </c>
      <c r="K17" s="154">
        <v>69</v>
      </c>
      <c r="L17" s="155">
        <v>91</v>
      </c>
      <c r="M17" s="156">
        <v>6</v>
      </c>
      <c r="N17" s="157"/>
      <c r="O17" s="86">
        <v>12</v>
      </c>
      <c r="P17" s="156">
        <v>18</v>
      </c>
      <c r="Q17" s="156">
        <v>9</v>
      </c>
      <c r="R17" s="156">
        <v>34</v>
      </c>
      <c r="S17" s="156">
        <v>7</v>
      </c>
      <c r="T17" s="156">
        <v>36</v>
      </c>
      <c r="U17" s="157">
        <v>7</v>
      </c>
      <c r="V17" s="156">
        <v>0</v>
      </c>
      <c r="W17" s="156">
        <v>6</v>
      </c>
      <c r="X17" s="157">
        <v>10</v>
      </c>
      <c r="Y17" s="156">
        <v>0</v>
      </c>
      <c r="Z17" s="156">
        <v>1</v>
      </c>
      <c r="AA17" s="157">
        <v>6</v>
      </c>
      <c r="AB17" s="156">
        <v>0</v>
      </c>
      <c r="AC17" s="156">
        <v>0</v>
      </c>
      <c r="AD17" s="157">
        <v>1</v>
      </c>
    </row>
    <row r="18" spans="1:30" ht="15.4" customHeight="1" x14ac:dyDescent="0.2">
      <c r="A18" s="148">
        <v>13</v>
      </c>
      <c r="B18" s="147">
        <v>2.2000000000000002</v>
      </c>
      <c r="C18" s="167">
        <v>-0.2</v>
      </c>
      <c r="D18" s="167">
        <v>0</v>
      </c>
      <c r="E18" s="147">
        <v>-0.1</v>
      </c>
      <c r="F18" s="167">
        <v>2</v>
      </c>
      <c r="G18" s="147">
        <v>1.1000000000000001</v>
      </c>
      <c r="H18" s="96">
        <f t="shared" si="0"/>
        <v>1.0249999999999999</v>
      </c>
      <c r="I18" s="152">
        <v>10.3</v>
      </c>
      <c r="J18" s="153">
        <v>95</v>
      </c>
      <c r="K18" s="154">
        <v>85</v>
      </c>
      <c r="L18" s="155">
        <v>95</v>
      </c>
      <c r="M18" s="156"/>
      <c r="N18" s="157">
        <v>6</v>
      </c>
      <c r="O18" s="86">
        <v>13</v>
      </c>
      <c r="P18" s="156">
        <v>2</v>
      </c>
      <c r="Q18" s="156">
        <v>7</v>
      </c>
      <c r="R18" s="156">
        <v>2</v>
      </c>
      <c r="S18" s="156">
        <v>4</v>
      </c>
      <c r="T18" s="156">
        <v>36</v>
      </c>
      <c r="U18" s="157">
        <v>4</v>
      </c>
      <c r="V18" s="156">
        <v>10</v>
      </c>
      <c r="W18" s="156">
        <v>10</v>
      </c>
      <c r="X18" s="157">
        <v>10</v>
      </c>
      <c r="Y18" s="156">
        <v>2</v>
      </c>
      <c r="Z18" s="156">
        <v>7</v>
      </c>
      <c r="AA18" s="157">
        <v>7</v>
      </c>
      <c r="AB18" s="156">
        <v>7</v>
      </c>
      <c r="AC18" s="156">
        <v>7</v>
      </c>
      <c r="AD18" s="157">
        <v>7</v>
      </c>
    </row>
    <row r="19" spans="1:30" ht="15.4" customHeight="1" x14ac:dyDescent="0.2">
      <c r="A19" s="148">
        <v>14</v>
      </c>
      <c r="B19" s="147">
        <v>3.2</v>
      </c>
      <c r="C19" s="167">
        <v>0.5</v>
      </c>
      <c r="D19" s="167">
        <v>0.1</v>
      </c>
      <c r="E19" s="147">
        <v>1</v>
      </c>
      <c r="F19" s="167">
        <v>2.4</v>
      </c>
      <c r="G19" s="147">
        <v>1.1000000000000001</v>
      </c>
      <c r="H19" s="96">
        <f t="shared" si="0"/>
        <v>1.4</v>
      </c>
      <c r="I19" s="152">
        <v>9.1</v>
      </c>
      <c r="J19" s="153">
        <v>93</v>
      </c>
      <c r="K19" s="154">
        <v>87</v>
      </c>
      <c r="L19" s="155">
        <v>94</v>
      </c>
      <c r="M19" s="156"/>
      <c r="N19" s="157">
        <v>2</v>
      </c>
      <c r="O19" s="86">
        <v>14</v>
      </c>
      <c r="P19" s="156">
        <v>36</v>
      </c>
      <c r="Q19" s="156">
        <v>7</v>
      </c>
      <c r="R19" s="156">
        <v>36</v>
      </c>
      <c r="S19" s="156">
        <v>7</v>
      </c>
      <c r="T19" s="156">
        <v>36</v>
      </c>
      <c r="U19" s="157">
        <v>7</v>
      </c>
      <c r="V19" s="156">
        <v>10</v>
      </c>
      <c r="W19" s="156">
        <v>10</v>
      </c>
      <c r="X19" s="157">
        <v>10</v>
      </c>
      <c r="Y19" s="156">
        <v>7</v>
      </c>
      <c r="Z19" s="156">
        <v>2</v>
      </c>
      <c r="AA19" s="157">
        <v>7</v>
      </c>
      <c r="AB19" s="156">
        <v>7</v>
      </c>
      <c r="AC19" s="156">
        <v>6</v>
      </c>
      <c r="AD19" s="157">
        <v>6</v>
      </c>
    </row>
    <row r="20" spans="1:30" ht="15.4" customHeight="1" thickBot="1" x14ac:dyDescent="0.25">
      <c r="A20" s="149">
        <v>15</v>
      </c>
      <c r="B20" s="159">
        <v>2.4</v>
      </c>
      <c r="C20" s="160">
        <v>0.4</v>
      </c>
      <c r="D20" s="160">
        <v>0.1</v>
      </c>
      <c r="E20" s="159">
        <v>0.6</v>
      </c>
      <c r="F20" s="160">
        <v>1.7</v>
      </c>
      <c r="G20" s="159">
        <v>0.5</v>
      </c>
      <c r="H20" s="96">
        <f t="shared" si="0"/>
        <v>0.82499999999999996</v>
      </c>
      <c r="I20" s="161">
        <v>6.5</v>
      </c>
      <c r="J20" s="162">
        <v>94</v>
      </c>
      <c r="K20" s="163">
        <v>95</v>
      </c>
      <c r="L20" s="164">
        <v>98</v>
      </c>
      <c r="M20" s="165"/>
      <c r="N20" s="166"/>
      <c r="O20" s="70">
        <v>15</v>
      </c>
      <c r="P20" s="165">
        <v>36</v>
      </c>
      <c r="Q20" s="165">
        <v>2</v>
      </c>
      <c r="R20" s="165">
        <v>36</v>
      </c>
      <c r="S20" s="165">
        <v>2</v>
      </c>
      <c r="T20" s="165">
        <v>34</v>
      </c>
      <c r="U20" s="166">
        <v>2</v>
      </c>
      <c r="V20" s="165">
        <v>10</v>
      </c>
      <c r="W20" s="165">
        <v>10</v>
      </c>
      <c r="X20" s="166">
        <v>10</v>
      </c>
      <c r="Y20" s="165">
        <v>7</v>
      </c>
      <c r="Z20" s="165">
        <v>7</v>
      </c>
      <c r="AA20" s="166">
        <v>7</v>
      </c>
      <c r="AB20" s="165">
        <v>6</v>
      </c>
      <c r="AC20" s="165">
        <v>5</v>
      </c>
      <c r="AD20" s="166">
        <v>5</v>
      </c>
    </row>
    <row r="21" spans="1:30" ht="15.4" customHeight="1" x14ac:dyDescent="0.2">
      <c r="A21" s="148">
        <v>16</v>
      </c>
      <c r="B21" s="147">
        <v>4.3</v>
      </c>
      <c r="C21" s="167">
        <v>0.2</v>
      </c>
      <c r="D21" s="167">
        <v>0.1</v>
      </c>
      <c r="E21" s="147">
        <v>1.2</v>
      </c>
      <c r="F21" s="167">
        <v>3.9</v>
      </c>
      <c r="G21" s="147">
        <v>2.2000000000000002</v>
      </c>
      <c r="H21" s="113">
        <f t="shared" si="0"/>
        <v>2.375</v>
      </c>
      <c r="I21" s="152">
        <v>3.1</v>
      </c>
      <c r="J21" s="153">
        <v>98</v>
      </c>
      <c r="K21" s="154">
        <v>85</v>
      </c>
      <c r="L21" s="155">
        <v>96</v>
      </c>
      <c r="M21" s="156"/>
      <c r="N21" s="157"/>
      <c r="O21" s="86">
        <v>16</v>
      </c>
      <c r="P21" s="156">
        <v>0</v>
      </c>
      <c r="Q21" s="156">
        <v>0</v>
      </c>
      <c r="R21" s="156">
        <v>0</v>
      </c>
      <c r="S21" s="156">
        <v>0</v>
      </c>
      <c r="T21" s="156">
        <v>0</v>
      </c>
      <c r="U21" s="157">
        <v>0</v>
      </c>
      <c r="V21" s="156">
        <v>10</v>
      </c>
      <c r="W21" s="156">
        <v>10</v>
      </c>
      <c r="X21" s="157">
        <v>10</v>
      </c>
      <c r="Y21" s="156">
        <v>7</v>
      </c>
      <c r="Z21" s="156">
        <v>7</v>
      </c>
      <c r="AA21" s="157">
        <v>7</v>
      </c>
      <c r="AB21" s="156">
        <v>5</v>
      </c>
      <c r="AC21" s="156">
        <v>5</v>
      </c>
      <c r="AD21" s="157">
        <v>5</v>
      </c>
    </row>
    <row r="22" spans="1:30" ht="15.4" customHeight="1" x14ac:dyDescent="0.2">
      <c r="A22" s="148">
        <v>17</v>
      </c>
      <c r="B22" s="147">
        <v>4.5999999999999996</v>
      </c>
      <c r="C22" s="167">
        <v>1.7</v>
      </c>
      <c r="D22" s="167">
        <v>1.7</v>
      </c>
      <c r="E22" s="147">
        <v>2.2999999999999998</v>
      </c>
      <c r="F22" s="167">
        <v>4.2</v>
      </c>
      <c r="G22" s="147">
        <v>3.6</v>
      </c>
      <c r="H22" s="96">
        <f t="shared" si="0"/>
        <v>3.4249999999999998</v>
      </c>
      <c r="I22" s="152">
        <v>0.2</v>
      </c>
      <c r="J22" s="153">
        <v>99</v>
      </c>
      <c r="K22" s="154">
        <v>85</v>
      </c>
      <c r="L22" s="155">
        <v>89</v>
      </c>
      <c r="M22" s="156"/>
      <c r="N22" s="157"/>
      <c r="O22" s="86">
        <v>17</v>
      </c>
      <c r="P22" s="156">
        <v>0</v>
      </c>
      <c r="Q22" s="156">
        <v>0</v>
      </c>
      <c r="R22" s="156">
        <v>2</v>
      </c>
      <c r="S22" s="156">
        <v>2</v>
      </c>
      <c r="T22" s="156">
        <v>0</v>
      </c>
      <c r="U22" s="157">
        <v>0</v>
      </c>
      <c r="V22" s="156">
        <v>10</v>
      </c>
      <c r="W22" s="156">
        <v>10</v>
      </c>
      <c r="X22" s="157">
        <v>10</v>
      </c>
      <c r="Y22" s="156">
        <v>6</v>
      </c>
      <c r="Z22" s="156">
        <v>2</v>
      </c>
      <c r="AA22" s="157">
        <v>2</v>
      </c>
      <c r="AB22" s="156">
        <v>2</v>
      </c>
      <c r="AC22" s="156">
        <v>2</v>
      </c>
      <c r="AD22" s="157">
        <v>2</v>
      </c>
    </row>
    <row r="23" spans="1:30" ht="15.4" customHeight="1" x14ac:dyDescent="0.2">
      <c r="A23" s="148">
        <v>18</v>
      </c>
      <c r="B23" s="147">
        <v>8.6999999999999993</v>
      </c>
      <c r="C23" s="167">
        <v>2.9</v>
      </c>
      <c r="D23" s="167">
        <v>3</v>
      </c>
      <c r="E23" s="147">
        <v>3.7</v>
      </c>
      <c r="F23" s="167">
        <v>7.5</v>
      </c>
      <c r="G23" s="147">
        <v>5.9</v>
      </c>
      <c r="H23" s="96">
        <f t="shared" si="0"/>
        <v>5.75</v>
      </c>
      <c r="I23" s="152"/>
      <c r="J23" s="153">
        <v>98</v>
      </c>
      <c r="K23" s="154">
        <v>76</v>
      </c>
      <c r="L23" s="155">
        <v>88</v>
      </c>
      <c r="M23" s="156"/>
      <c r="N23" s="157"/>
      <c r="O23" s="86">
        <v>18</v>
      </c>
      <c r="P23" s="156">
        <v>0</v>
      </c>
      <c r="Q23" s="156">
        <v>0</v>
      </c>
      <c r="R23" s="156">
        <v>2</v>
      </c>
      <c r="S23" s="156">
        <v>4</v>
      </c>
      <c r="T23" s="156">
        <v>36</v>
      </c>
      <c r="U23" s="157">
        <v>2</v>
      </c>
      <c r="V23" s="156">
        <v>10</v>
      </c>
      <c r="W23" s="156">
        <v>10</v>
      </c>
      <c r="X23" s="157">
        <v>10</v>
      </c>
      <c r="Y23" s="156">
        <v>4</v>
      </c>
      <c r="Z23" s="156">
        <v>2</v>
      </c>
      <c r="AA23" s="157">
        <v>2</v>
      </c>
      <c r="AB23" s="156">
        <v>2</v>
      </c>
      <c r="AC23" s="156">
        <v>2</v>
      </c>
      <c r="AD23" s="157">
        <v>2</v>
      </c>
    </row>
    <row r="24" spans="1:30" ht="15.4" customHeight="1" x14ac:dyDescent="0.2">
      <c r="A24" s="148">
        <v>19</v>
      </c>
      <c r="B24" s="147">
        <v>9.3000000000000007</v>
      </c>
      <c r="C24" s="167">
        <v>2.9</v>
      </c>
      <c r="D24" s="167">
        <v>1.1000000000000001</v>
      </c>
      <c r="E24" s="147">
        <v>5.6</v>
      </c>
      <c r="F24" s="167">
        <v>8.6</v>
      </c>
      <c r="G24" s="147">
        <v>5.2</v>
      </c>
      <c r="H24" s="96">
        <f t="shared" si="0"/>
        <v>6.1499999999999995</v>
      </c>
      <c r="I24" s="152">
        <v>0.6</v>
      </c>
      <c r="J24" s="153">
        <v>91</v>
      </c>
      <c r="K24" s="154">
        <v>76</v>
      </c>
      <c r="L24" s="155">
        <v>96</v>
      </c>
      <c r="M24" s="156"/>
      <c r="N24" s="157"/>
      <c r="O24" s="86">
        <v>19</v>
      </c>
      <c r="P24" s="156">
        <v>0</v>
      </c>
      <c r="Q24" s="156">
        <v>0</v>
      </c>
      <c r="R24" s="156">
        <v>2</v>
      </c>
      <c r="S24" s="156">
        <v>2</v>
      </c>
      <c r="T24" s="156">
        <v>0</v>
      </c>
      <c r="U24" s="157">
        <v>0</v>
      </c>
      <c r="V24" s="156">
        <v>10</v>
      </c>
      <c r="W24" s="156">
        <v>10</v>
      </c>
      <c r="X24" s="157">
        <v>10</v>
      </c>
      <c r="Y24" s="156">
        <v>2</v>
      </c>
      <c r="Z24" s="156">
        <v>2</v>
      </c>
      <c r="AA24" s="157">
        <v>2</v>
      </c>
      <c r="AB24" s="156">
        <v>2</v>
      </c>
      <c r="AC24" s="156">
        <v>2</v>
      </c>
      <c r="AD24" s="157">
        <v>2</v>
      </c>
    </row>
    <row r="25" spans="1:30" ht="15.4" customHeight="1" thickBot="1" x14ac:dyDescent="0.25">
      <c r="A25" s="149">
        <v>20</v>
      </c>
      <c r="B25" s="159">
        <v>13.5</v>
      </c>
      <c r="C25" s="160">
        <v>4.5</v>
      </c>
      <c r="D25" s="160">
        <v>1.4</v>
      </c>
      <c r="E25" s="159">
        <v>6</v>
      </c>
      <c r="F25" s="160">
        <v>12.6</v>
      </c>
      <c r="G25" s="159">
        <v>5</v>
      </c>
      <c r="H25" s="117">
        <f t="shared" si="0"/>
        <v>7.15</v>
      </c>
      <c r="I25" s="161">
        <v>0.6</v>
      </c>
      <c r="J25" s="162">
        <v>99</v>
      </c>
      <c r="K25" s="163">
        <v>53</v>
      </c>
      <c r="L25" s="164">
        <v>87</v>
      </c>
      <c r="M25" s="165"/>
      <c r="N25" s="166"/>
      <c r="O25" s="70">
        <v>20</v>
      </c>
      <c r="P25" s="165">
        <v>0</v>
      </c>
      <c r="Q25" s="165">
        <v>0</v>
      </c>
      <c r="R25" s="165">
        <v>2</v>
      </c>
      <c r="S25" s="165">
        <v>4</v>
      </c>
      <c r="T25" s="165">
        <v>0</v>
      </c>
      <c r="U25" s="166">
        <v>0</v>
      </c>
      <c r="V25" s="165">
        <v>10</v>
      </c>
      <c r="W25" s="165">
        <v>7</v>
      </c>
      <c r="X25" s="166">
        <v>3</v>
      </c>
      <c r="Y25" s="165">
        <v>4</v>
      </c>
      <c r="Z25" s="165">
        <v>1</v>
      </c>
      <c r="AA25" s="166">
        <v>1</v>
      </c>
      <c r="AB25" s="165">
        <v>2</v>
      </c>
      <c r="AC25" s="165">
        <v>1</v>
      </c>
      <c r="AD25" s="166">
        <v>1</v>
      </c>
    </row>
    <row r="26" spans="1:30" ht="15.4" customHeight="1" x14ac:dyDescent="0.2">
      <c r="A26" s="148">
        <v>21</v>
      </c>
      <c r="B26" s="147">
        <v>16.399999999999999</v>
      </c>
      <c r="C26" s="167">
        <v>1.6</v>
      </c>
      <c r="D26" s="167">
        <v>-1.1000000000000001</v>
      </c>
      <c r="E26" s="147">
        <v>6.1</v>
      </c>
      <c r="F26" s="167">
        <v>12.2</v>
      </c>
      <c r="G26" s="147">
        <v>7.4</v>
      </c>
      <c r="H26" s="96">
        <f t="shared" si="0"/>
        <v>8.2749999999999986</v>
      </c>
      <c r="I26" s="152">
        <v>0.1</v>
      </c>
      <c r="J26" s="153">
        <v>91</v>
      </c>
      <c r="K26" s="154">
        <v>60</v>
      </c>
      <c r="L26" s="155">
        <v>81</v>
      </c>
      <c r="M26" s="156"/>
      <c r="N26" s="157"/>
      <c r="O26" s="86">
        <v>21</v>
      </c>
      <c r="P26" s="156">
        <v>0</v>
      </c>
      <c r="Q26" s="156">
        <v>0</v>
      </c>
      <c r="R26" s="156">
        <v>2</v>
      </c>
      <c r="S26" s="156">
        <v>4</v>
      </c>
      <c r="T26" s="156">
        <v>20</v>
      </c>
      <c r="U26" s="157">
        <v>2</v>
      </c>
      <c r="V26" s="156">
        <v>8</v>
      </c>
      <c r="W26" s="156">
        <v>4</v>
      </c>
      <c r="X26" s="157">
        <v>3</v>
      </c>
      <c r="Y26" s="156">
        <v>2</v>
      </c>
      <c r="Z26" s="156">
        <v>1</v>
      </c>
      <c r="AA26" s="157">
        <v>1</v>
      </c>
      <c r="AB26" s="156">
        <v>1</v>
      </c>
      <c r="AC26" s="156">
        <v>1</v>
      </c>
      <c r="AD26" s="157">
        <v>1</v>
      </c>
    </row>
    <row r="27" spans="1:30" ht="15.4" customHeight="1" x14ac:dyDescent="0.2">
      <c r="A27" s="148">
        <v>22</v>
      </c>
      <c r="B27" s="147">
        <v>10.9</v>
      </c>
      <c r="C27" s="167">
        <v>3.7</v>
      </c>
      <c r="D27" s="167">
        <v>0.7</v>
      </c>
      <c r="E27" s="147">
        <v>9.8000000000000007</v>
      </c>
      <c r="F27" s="167">
        <v>7.9</v>
      </c>
      <c r="G27" s="147">
        <v>5.2</v>
      </c>
      <c r="H27" s="96">
        <f t="shared" si="0"/>
        <v>7.0250000000000004</v>
      </c>
      <c r="I27" s="152">
        <v>3.5</v>
      </c>
      <c r="J27" s="153">
        <v>70</v>
      </c>
      <c r="K27" s="154">
        <v>67</v>
      </c>
      <c r="L27" s="155">
        <v>64</v>
      </c>
      <c r="M27" s="156"/>
      <c r="N27" s="157"/>
      <c r="O27" s="86">
        <v>22</v>
      </c>
      <c r="P27" s="156">
        <v>0</v>
      </c>
      <c r="Q27" s="156">
        <v>0</v>
      </c>
      <c r="R27" s="156">
        <v>36</v>
      </c>
      <c r="S27" s="156">
        <v>2</v>
      </c>
      <c r="T27" s="156">
        <v>36</v>
      </c>
      <c r="U27" s="157">
        <v>2</v>
      </c>
      <c r="V27" s="156">
        <v>8</v>
      </c>
      <c r="W27" s="156">
        <v>7</v>
      </c>
      <c r="X27" s="157">
        <v>7</v>
      </c>
      <c r="Y27" s="156">
        <v>2</v>
      </c>
      <c r="Z27" s="156">
        <v>1</v>
      </c>
      <c r="AA27" s="157">
        <v>1</v>
      </c>
      <c r="AB27" s="156">
        <v>1</v>
      </c>
      <c r="AC27" s="156">
        <v>1</v>
      </c>
      <c r="AD27" s="157">
        <v>1</v>
      </c>
    </row>
    <row r="28" spans="1:30" ht="15.4" customHeight="1" x14ac:dyDescent="0.2">
      <c r="A28" s="148">
        <v>23</v>
      </c>
      <c r="B28" s="147">
        <v>9.5</v>
      </c>
      <c r="C28" s="167">
        <v>-0.4</v>
      </c>
      <c r="D28" s="167">
        <v>-3.5</v>
      </c>
      <c r="E28" s="147">
        <v>4</v>
      </c>
      <c r="F28" s="167">
        <v>8.1999999999999993</v>
      </c>
      <c r="G28" s="147">
        <v>0.7</v>
      </c>
      <c r="H28" s="96">
        <f t="shared" si="0"/>
        <v>3.3999999999999995</v>
      </c>
      <c r="I28" s="152"/>
      <c r="J28" s="153">
        <v>73</v>
      </c>
      <c r="K28" s="154">
        <v>51</v>
      </c>
      <c r="L28" s="155">
        <v>82</v>
      </c>
      <c r="M28" s="156"/>
      <c r="N28" s="157"/>
      <c r="O28" s="86">
        <v>23</v>
      </c>
      <c r="P28" s="156">
        <v>0</v>
      </c>
      <c r="Q28" s="156">
        <v>0</v>
      </c>
      <c r="R28" s="156">
        <v>20</v>
      </c>
      <c r="S28" s="156">
        <v>4</v>
      </c>
      <c r="T28" s="156">
        <v>0</v>
      </c>
      <c r="U28" s="157">
        <v>0</v>
      </c>
      <c r="V28" s="156">
        <v>9</v>
      </c>
      <c r="W28" s="156">
        <v>5</v>
      </c>
      <c r="X28" s="157">
        <v>0</v>
      </c>
      <c r="Y28" s="156">
        <v>2</v>
      </c>
      <c r="Z28" s="156">
        <v>1</v>
      </c>
      <c r="AA28" s="157">
        <v>0</v>
      </c>
      <c r="AB28" s="156">
        <v>1</v>
      </c>
      <c r="AC28" s="156">
        <v>1</v>
      </c>
      <c r="AD28" s="157">
        <v>1</v>
      </c>
    </row>
    <row r="29" spans="1:30" ht="15.4" customHeight="1" x14ac:dyDescent="0.2">
      <c r="A29" s="148">
        <v>24</v>
      </c>
      <c r="B29" s="147">
        <v>13.4</v>
      </c>
      <c r="C29" s="167">
        <v>-2.6</v>
      </c>
      <c r="D29" s="167">
        <v>-5.4</v>
      </c>
      <c r="E29" s="147">
        <v>4.3</v>
      </c>
      <c r="F29" s="167">
        <v>11.7</v>
      </c>
      <c r="G29" s="147">
        <v>7</v>
      </c>
      <c r="H29" s="96">
        <f t="shared" si="0"/>
        <v>7.5</v>
      </c>
      <c r="I29" s="152"/>
      <c r="J29" s="153">
        <v>73</v>
      </c>
      <c r="K29" s="154">
        <v>45</v>
      </c>
      <c r="L29" s="155">
        <v>76</v>
      </c>
      <c r="M29" s="156"/>
      <c r="N29" s="157"/>
      <c r="O29" s="86">
        <v>24</v>
      </c>
      <c r="P29" s="156">
        <v>0</v>
      </c>
      <c r="Q29" s="156">
        <v>0</v>
      </c>
      <c r="R29" s="156">
        <v>27</v>
      </c>
      <c r="S29" s="156">
        <v>4</v>
      </c>
      <c r="T29" s="156">
        <v>0</v>
      </c>
      <c r="U29" s="157">
        <v>0</v>
      </c>
      <c r="V29" s="156">
        <v>0</v>
      </c>
      <c r="W29" s="156">
        <v>7</v>
      </c>
      <c r="X29" s="157">
        <v>7</v>
      </c>
      <c r="Y29" s="156">
        <v>0</v>
      </c>
      <c r="Z29" s="156">
        <v>1</v>
      </c>
      <c r="AA29" s="157">
        <v>1</v>
      </c>
      <c r="AB29" s="156">
        <v>1</v>
      </c>
      <c r="AC29" s="156">
        <v>1</v>
      </c>
      <c r="AD29" s="157">
        <v>1</v>
      </c>
    </row>
    <row r="30" spans="1:30" ht="15.4" customHeight="1" thickBot="1" x14ac:dyDescent="0.25">
      <c r="A30" s="149">
        <v>25</v>
      </c>
      <c r="B30" s="159">
        <v>9.6999999999999993</v>
      </c>
      <c r="C30" s="160">
        <v>3.4</v>
      </c>
      <c r="D30" s="160">
        <v>1</v>
      </c>
      <c r="E30" s="159">
        <v>6.2</v>
      </c>
      <c r="F30" s="160">
        <v>8.1</v>
      </c>
      <c r="G30" s="159">
        <v>3.5</v>
      </c>
      <c r="H30" s="96">
        <f t="shared" si="0"/>
        <v>5.3250000000000002</v>
      </c>
      <c r="I30" s="161"/>
      <c r="J30" s="162">
        <v>61</v>
      </c>
      <c r="K30" s="163">
        <v>43</v>
      </c>
      <c r="L30" s="164">
        <v>55</v>
      </c>
      <c r="M30" s="165"/>
      <c r="N30" s="166"/>
      <c r="O30" s="70">
        <v>25</v>
      </c>
      <c r="P30" s="165">
        <v>36</v>
      </c>
      <c r="Q30" s="165">
        <v>4</v>
      </c>
      <c r="R30" s="165">
        <v>36</v>
      </c>
      <c r="S30" s="165">
        <v>7</v>
      </c>
      <c r="T30" s="165">
        <v>0</v>
      </c>
      <c r="U30" s="166">
        <v>0</v>
      </c>
      <c r="V30" s="165">
        <v>3</v>
      </c>
      <c r="W30" s="165">
        <v>6</v>
      </c>
      <c r="X30" s="166">
        <v>0</v>
      </c>
      <c r="Y30" s="165">
        <v>1</v>
      </c>
      <c r="Z30" s="165">
        <v>1</v>
      </c>
      <c r="AA30" s="166">
        <v>0</v>
      </c>
      <c r="AB30" s="165">
        <v>1</v>
      </c>
      <c r="AC30" s="165">
        <v>0</v>
      </c>
      <c r="AD30" s="166">
        <v>0</v>
      </c>
    </row>
    <row r="31" spans="1:30" ht="15.4" customHeight="1" x14ac:dyDescent="0.2">
      <c r="A31" s="148">
        <v>26</v>
      </c>
      <c r="B31" s="147">
        <v>10.6</v>
      </c>
      <c r="C31" s="167">
        <v>-3.5</v>
      </c>
      <c r="D31" s="167">
        <v>-6.7</v>
      </c>
      <c r="E31" s="147">
        <v>3.5</v>
      </c>
      <c r="F31" s="167">
        <v>10</v>
      </c>
      <c r="G31" s="147">
        <v>3.5</v>
      </c>
      <c r="H31" s="113">
        <f t="shared" si="0"/>
        <v>5.125</v>
      </c>
      <c r="I31" s="152"/>
      <c r="J31" s="153">
        <v>58</v>
      </c>
      <c r="K31" s="154">
        <v>34</v>
      </c>
      <c r="L31" s="155">
        <v>58</v>
      </c>
      <c r="M31" s="156"/>
      <c r="N31" s="157"/>
      <c r="O31" s="86">
        <v>26</v>
      </c>
      <c r="P31" s="156">
        <v>0</v>
      </c>
      <c r="Q31" s="156">
        <v>0</v>
      </c>
      <c r="R31" s="156">
        <v>36</v>
      </c>
      <c r="S31" s="156">
        <v>4</v>
      </c>
      <c r="T31" s="156">
        <v>0</v>
      </c>
      <c r="U31" s="157">
        <v>0</v>
      </c>
      <c r="V31" s="156">
        <v>1</v>
      </c>
      <c r="W31" s="156">
        <v>4</v>
      </c>
      <c r="X31" s="157">
        <v>0</v>
      </c>
      <c r="Y31" s="156">
        <v>0</v>
      </c>
      <c r="Z31" s="156">
        <v>1</v>
      </c>
      <c r="AA31" s="157">
        <v>0</v>
      </c>
      <c r="AB31" s="156">
        <v>0</v>
      </c>
      <c r="AC31" s="156">
        <v>0</v>
      </c>
      <c r="AD31" s="157">
        <v>0</v>
      </c>
    </row>
    <row r="32" spans="1:30" ht="15.4" customHeight="1" x14ac:dyDescent="0.2">
      <c r="A32" s="148">
        <v>27</v>
      </c>
      <c r="B32" s="147">
        <v>11.4</v>
      </c>
      <c r="C32" s="167">
        <v>-1</v>
      </c>
      <c r="D32" s="167">
        <v>-4.3</v>
      </c>
      <c r="E32" s="147">
        <v>4.2</v>
      </c>
      <c r="F32" s="167">
        <v>10.8</v>
      </c>
      <c r="G32" s="147">
        <v>2.2000000000000002</v>
      </c>
      <c r="H32" s="96">
        <f t="shared" si="0"/>
        <v>4.8499999999999996</v>
      </c>
      <c r="I32" s="152"/>
      <c r="J32" s="153">
        <v>59</v>
      </c>
      <c r="K32" s="154">
        <v>36</v>
      </c>
      <c r="L32" s="155">
        <v>66</v>
      </c>
      <c r="M32" s="156"/>
      <c r="N32" s="157"/>
      <c r="O32" s="86">
        <v>27</v>
      </c>
      <c r="P32" s="156">
        <v>0</v>
      </c>
      <c r="Q32" s="156">
        <v>0</v>
      </c>
      <c r="R32" s="156">
        <v>36</v>
      </c>
      <c r="S32" s="156">
        <v>4</v>
      </c>
      <c r="T32" s="156">
        <v>0</v>
      </c>
      <c r="U32" s="157">
        <v>0</v>
      </c>
      <c r="V32" s="156">
        <v>0</v>
      </c>
      <c r="W32" s="156">
        <v>0</v>
      </c>
      <c r="X32" s="157">
        <v>3</v>
      </c>
      <c r="Y32" s="156">
        <v>0</v>
      </c>
      <c r="Z32" s="156">
        <v>0</v>
      </c>
      <c r="AA32" s="157">
        <v>1</v>
      </c>
      <c r="AB32" s="156">
        <v>0</v>
      </c>
      <c r="AC32" s="156">
        <v>0</v>
      </c>
      <c r="AD32" s="157">
        <v>0</v>
      </c>
    </row>
    <row r="33" spans="1:30" ht="15.4" customHeight="1" x14ac:dyDescent="0.2">
      <c r="A33" s="148">
        <v>28</v>
      </c>
      <c r="B33" s="147">
        <v>17.600000000000001</v>
      </c>
      <c r="C33" s="167">
        <v>-2.2000000000000002</v>
      </c>
      <c r="D33" s="167">
        <v>-4.8</v>
      </c>
      <c r="E33" s="147">
        <v>6.7</v>
      </c>
      <c r="F33" s="167">
        <v>16.600000000000001</v>
      </c>
      <c r="G33" s="147">
        <v>11.8</v>
      </c>
      <c r="H33" s="96">
        <f t="shared" si="0"/>
        <v>11.725000000000001</v>
      </c>
      <c r="I33" s="152"/>
      <c r="J33" s="153">
        <v>66</v>
      </c>
      <c r="K33" s="154">
        <v>28</v>
      </c>
      <c r="L33" s="155">
        <v>46</v>
      </c>
      <c r="M33" s="156"/>
      <c r="N33" s="157"/>
      <c r="O33" s="86">
        <v>28</v>
      </c>
      <c r="P33" s="156">
        <v>36</v>
      </c>
      <c r="Q33" s="156">
        <v>2</v>
      </c>
      <c r="R33" s="156">
        <v>18</v>
      </c>
      <c r="S33" s="156">
        <v>4</v>
      </c>
      <c r="T33" s="156">
        <v>0</v>
      </c>
      <c r="U33" s="157">
        <v>0</v>
      </c>
      <c r="V33" s="156">
        <v>7</v>
      </c>
      <c r="W33" s="156">
        <v>3</v>
      </c>
      <c r="X33" s="157">
        <v>1</v>
      </c>
      <c r="Y33" s="156">
        <v>1</v>
      </c>
      <c r="Z33" s="156">
        <v>1</v>
      </c>
      <c r="AA33" s="157">
        <v>0</v>
      </c>
      <c r="AB33" s="156">
        <v>0</v>
      </c>
      <c r="AC33" s="156">
        <v>0</v>
      </c>
      <c r="AD33" s="157">
        <v>0</v>
      </c>
    </row>
    <row r="34" spans="1:30" ht="15.4" customHeight="1" x14ac:dyDescent="0.2">
      <c r="A34" s="148">
        <v>29</v>
      </c>
      <c r="B34" s="147">
        <v>18.8</v>
      </c>
      <c r="C34" s="167">
        <v>10.199999999999999</v>
      </c>
      <c r="D34" s="167">
        <v>4</v>
      </c>
      <c r="E34" s="147">
        <v>11.6</v>
      </c>
      <c r="F34" s="167">
        <v>17.5</v>
      </c>
      <c r="G34" s="147">
        <v>15.5</v>
      </c>
      <c r="H34" s="96">
        <f t="shared" si="0"/>
        <v>15.025</v>
      </c>
      <c r="I34" s="152">
        <v>7.5</v>
      </c>
      <c r="J34" s="153">
        <v>75</v>
      </c>
      <c r="K34" s="154">
        <v>56</v>
      </c>
      <c r="L34" s="155">
        <v>62</v>
      </c>
      <c r="M34" s="156"/>
      <c r="N34" s="157"/>
      <c r="O34" s="86">
        <v>29</v>
      </c>
      <c r="P34" s="156">
        <v>20</v>
      </c>
      <c r="Q34" s="156">
        <v>4</v>
      </c>
      <c r="R34" s="156">
        <v>20</v>
      </c>
      <c r="S34" s="156">
        <v>4</v>
      </c>
      <c r="T34" s="156">
        <v>18</v>
      </c>
      <c r="U34" s="157">
        <v>4</v>
      </c>
      <c r="V34" s="156">
        <v>9</v>
      </c>
      <c r="W34" s="156">
        <v>7</v>
      </c>
      <c r="X34" s="157">
        <v>9</v>
      </c>
      <c r="Y34" s="156">
        <v>2</v>
      </c>
      <c r="Z34" s="156">
        <v>1</v>
      </c>
      <c r="AA34" s="157">
        <v>2</v>
      </c>
      <c r="AB34" s="156">
        <v>0</v>
      </c>
      <c r="AC34" s="156">
        <v>0</v>
      </c>
      <c r="AD34" s="157">
        <v>0</v>
      </c>
    </row>
    <row r="35" spans="1:30" ht="15.4" customHeight="1" x14ac:dyDescent="0.2">
      <c r="A35" s="148">
        <v>30</v>
      </c>
      <c r="B35" s="147">
        <v>18</v>
      </c>
      <c r="C35" s="167">
        <v>9.8000000000000007</v>
      </c>
      <c r="D35" s="167">
        <v>8.6</v>
      </c>
      <c r="E35" s="147">
        <v>10.5</v>
      </c>
      <c r="F35" s="167">
        <v>17.5</v>
      </c>
      <c r="G35" s="147">
        <v>10.4</v>
      </c>
      <c r="H35" s="96">
        <f t="shared" si="0"/>
        <v>12.2</v>
      </c>
      <c r="I35" s="152">
        <v>4.5</v>
      </c>
      <c r="J35" s="153">
        <v>93</v>
      </c>
      <c r="K35" s="154">
        <v>49</v>
      </c>
      <c r="L35" s="155">
        <v>73</v>
      </c>
      <c r="M35" s="156"/>
      <c r="N35" s="157"/>
      <c r="O35" s="86">
        <v>30</v>
      </c>
      <c r="P35" s="156">
        <v>20</v>
      </c>
      <c r="Q35" s="156">
        <v>1</v>
      </c>
      <c r="R35" s="156">
        <v>20</v>
      </c>
      <c r="S35" s="156">
        <v>4</v>
      </c>
      <c r="T35" s="156">
        <v>20</v>
      </c>
      <c r="U35" s="157">
        <v>4</v>
      </c>
      <c r="V35" s="156">
        <v>9</v>
      </c>
      <c r="W35" s="156">
        <v>2</v>
      </c>
      <c r="X35" s="157">
        <v>3</v>
      </c>
      <c r="Y35" s="156">
        <v>2</v>
      </c>
      <c r="Z35" s="156">
        <v>0</v>
      </c>
      <c r="AA35" s="157">
        <v>1</v>
      </c>
      <c r="AB35" s="156">
        <v>1</v>
      </c>
      <c r="AC35" s="156">
        <v>1</v>
      </c>
      <c r="AD35" s="157">
        <v>1</v>
      </c>
    </row>
    <row r="36" spans="1:30" ht="15.4" customHeight="1" thickBot="1" x14ac:dyDescent="0.25">
      <c r="A36" s="148"/>
      <c r="B36" s="147"/>
      <c r="C36" s="147"/>
      <c r="D36" s="167"/>
      <c r="E36" s="147"/>
      <c r="F36" s="167"/>
      <c r="G36" s="147"/>
      <c r="H36" s="117">
        <f t="shared" si="0"/>
        <v>0</v>
      </c>
      <c r="I36" s="152"/>
      <c r="J36" s="170"/>
      <c r="K36" s="171"/>
      <c r="L36" s="172"/>
      <c r="M36" s="156"/>
      <c r="N36" s="157"/>
      <c r="O36" s="70">
        <v>31</v>
      </c>
      <c r="P36" s="156"/>
      <c r="Q36" s="156"/>
      <c r="R36" s="156"/>
      <c r="S36" s="156"/>
      <c r="T36" s="156"/>
      <c r="U36" s="157"/>
      <c r="V36" s="156"/>
      <c r="W36" s="156"/>
      <c r="X36" s="157"/>
      <c r="Y36" s="156"/>
      <c r="Z36" s="156"/>
      <c r="AA36" s="157"/>
      <c r="AB36" s="156"/>
      <c r="AC36" s="156"/>
      <c r="AD36" s="157"/>
    </row>
    <row r="37" spans="1:30" ht="15.4" customHeight="1" x14ac:dyDescent="0.2">
      <c r="A37" s="174" t="s">
        <v>32</v>
      </c>
      <c r="B37" s="175">
        <f t="shared" ref="B37:N37" si="1">AVERAGE(B6:B10)</f>
        <v>12.620000000000001</v>
      </c>
      <c r="C37" s="175">
        <f t="shared" si="1"/>
        <v>0.88000000000000012</v>
      </c>
      <c r="D37" s="169">
        <f t="shared" si="1"/>
        <v>0.36000000000000015</v>
      </c>
      <c r="E37" s="175">
        <f t="shared" si="1"/>
        <v>4.9000000000000004</v>
      </c>
      <c r="F37" s="169">
        <f t="shared" si="1"/>
        <v>10.5</v>
      </c>
      <c r="G37" s="175">
        <f t="shared" si="1"/>
        <v>4.4799999999999995</v>
      </c>
      <c r="H37" s="169">
        <f t="shared" si="1"/>
        <v>6.0900000000000007</v>
      </c>
      <c r="I37" s="113">
        <f>SUM(I6:I10)</f>
        <v>9.5</v>
      </c>
      <c r="J37" s="176">
        <f t="shared" si="1"/>
        <v>81.8</v>
      </c>
      <c r="K37" s="177">
        <f t="shared" si="1"/>
        <v>54.6</v>
      </c>
      <c r="L37" s="178">
        <f t="shared" si="1"/>
        <v>74.8</v>
      </c>
      <c r="M37" s="178">
        <f t="shared" si="1"/>
        <v>2</v>
      </c>
      <c r="N37" s="178" t="e">
        <f t="shared" si="1"/>
        <v>#DIV/0!</v>
      </c>
      <c r="O37" s="51"/>
      <c r="P37" s="176"/>
      <c r="Q37" s="176"/>
      <c r="R37" s="176"/>
      <c r="S37" s="176"/>
      <c r="T37" s="176"/>
      <c r="U37" s="176"/>
      <c r="V37" s="176"/>
      <c r="W37" s="176"/>
      <c r="X37" s="176"/>
      <c r="Y37" s="176"/>
      <c r="Z37" s="176"/>
      <c r="AA37" s="176"/>
      <c r="AB37" s="176"/>
      <c r="AC37" s="176"/>
      <c r="AD37" s="176"/>
    </row>
    <row r="38" spans="1:30" ht="15.4" customHeight="1" x14ac:dyDescent="0.2">
      <c r="A38" s="148">
        <v>2</v>
      </c>
      <c r="B38" s="147">
        <f t="shared" ref="B38:N38" si="2">AVERAGE(B11:B15)</f>
        <v>9.379999999999999</v>
      </c>
      <c r="C38" s="147">
        <f t="shared" si="2"/>
        <v>-1.26</v>
      </c>
      <c r="D38" s="167">
        <f t="shared" si="2"/>
        <v>-3.8600000000000003</v>
      </c>
      <c r="E38" s="147">
        <f t="shared" si="2"/>
        <v>2.2000000000000002</v>
      </c>
      <c r="F38" s="167">
        <f t="shared" si="2"/>
        <v>7.68</v>
      </c>
      <c r="G38" s="147">
        <f t="shared" si="2"/>
        <v>3.8</v>
      </c>
      <c r="H38" s="167">
        <f t="shared" si="2"/>
        <v>4.37</v>
      </c>
      <c r="I38" s="96">
        <f>SUM(I11:I15)</f>
        <v>0.5</v>
      </c>
      <c r="J38" s="179">
        <f t="shared" si="2"/>
        <v>68.599999999999994</v>
      </c>
      <c r="K38" s="180">
        <f t="shared" si="2"/>
        <v>48.2</v>
      </c>
      <c r="L38" s="172">
        <f t="shared" si="2"/>
        <v>62</v>
      </c>
      <c r="M38" s="171" t="e">
        <f t="shared" si="2"/>
        <v>#DIV/0!</v>
      </c>
      <c r="N38" s="172">
        <f t="shared" si="2"/>
        <v>2</v>
      </c>
      <c r="O38" s="49"/>
      <c r="P38" s="179"/>
      <c r="Q38" s="179"/>
      <c r="R38" s="179"/>
      <c r="S38" s="179"/>
      <c r="T38" s="179"/>
      <c r="U38" s="179"/>
      <c r="V38" s="179"/>
      <c r="W38" s="179"/>
      <c r="X38" s="179"/>
      <c r="Y38" s="179"/>
      <c r="Z38" s="179"/>
      <c r="AA38" s="179"/>
      <c r="AB38" s="179"/>
      <c r="AC38" s="179"/>
      <c r="AD38" s="179"/>
    </row>
    <row r="39" spans="1:30" ht="15.4" customHeight="1" x14ac:dyDescent="0.2">
      <c r="A39" s="148">
        <v>3</v>
      </c>
      <c r="B39" s="147">
        <f t="shared" ref="B39:N39" si="3">AVERAGE(B16:B20)</f>
        <v>7.74</v>
      </c>
      <c r="C39" s="147">
        <f t="shared" si="3"/>
        <v>2.5200000000000005</v>
      </c>
      <c r="D39" s="167">
        <f t="shared" si="3"/>
        <v>2.8</v>
      </c>
      <c r="E39" s="147">
        <f t="shared" si="3"/>
        <v>5</v>
      </c>
      <c r="F39" s="167">
        <f t="shared" si="3"/>
        <v>6.3199999999999994</v>
      </c>
      <c r="G39" s="147">
        <f t="shared" si="3"/>
        <v>3.22</v>
      </c>
      <c r="H39" s="167">
        <f t="shared" si="3"/>
        <v>4.4399999999999995</v>
      </c>
      <c r="I39" s="96">
        <f>SUM(I16:I20)</f>
        <v>38.800000000000004</v>
      </c>
      <c r="J39" s="179">
        <f t="shared" si="3"/>
        <v>76.8</v>
      </c>
      <c r="K39" s="180">
        <f t="shared" si="3"/>
        <v>76.2</v>
      </c>
      <c r="L39" s="172">
        <f t="shared" si="3"/>
        <v>86</v>
      </c>
      <c r="M39" s="171">
        <f t="shared" si="3"/>
        <v>6</v>
      </c>
      <c r="N39" s="172">
        <f t="shared" si="3"/>
        <v>4</v>
      </c>
      <c r="O39" s="49"/>
      <c r="P39" s="179"/>
      <c r="Q39" s="179"/>
      <c r="R39" s="179"/>
      <c r="S39" s="179"/>
      <c r="T39" s="179"/>
      <c r="U39" s="179"/>
      <c r="V39" s="179"/>
      <c r="W39" s="179"/>
      <c r="X39" s="179"/>
      <c r="Y39" s="179"/>
      <c r="Z39" s="179"/>
      <c r="AA39" s="179"/>
      <c r="AB39" s="179"/>
      <c r="AC39" s="179"/>
      <c r="AD39" s="179"/>
    </row>
    <row r="40" spans="1:30" ht="15.4" customHeight="1" x14ac:dyDescent="0.2">
      <c r="A40" s="148">
        <v>4</v>
      </c>
      <c r="B40" s="147">
        <f t="shared" ref="B40:N40" si="4">AVERAGE(B21:B25)</f>
        <v>8.08</v>
      </c>
      <c r="C40" s="147">
        <f t="shared" si="4"/>
        <v>2.44</v>
      </c>
      <c r="D40" s="167">
        <f t="shared" si="4"/>
        <v>1.4600000000000002</v>
      </c>
      <c r="E40" s="147">
        <f t="shared" si="4"/>
        <v>3.7600000000000002</v>
      </c>
      <c r="F40" s="167">
        <f t="shared" si="4"/>
        <v>7.3599999999999994</v>
      </c>
      <c r="G40" s="147">
        <f t="shared" si="4"/>
        <v>4.3800000000000008</v>
      </c>
      <c r="H40" s="167">
        <f t="shared" si="4"/>
        <v>4.9700000000000006</v>
      </c>
      <c r="I40" s="96">
        <f>SUM(I21:I25)</f>
        <v>4.5</v>
      </c>
      <c r="J40" s="179">
        <f t="shared" si="4"/>
        <v>97</v>
      </c>
      <c r="K40" s="180">
        <f t="shared" si="4"/>
        <v>75</v>
      </c>
      <c r="L40" s="172">
        <f t="shared" si="4"/>
        <v>91.2</v>
      </c>
      <c r="M40" s="171" t="e">
        <f t="shared" si="4"/>
        <v>#DIV/0!</v>
      </c>
      <c r="N40" s="172" t="e">
        <f t="shared" si="4"/>
        <v>#DIV/0!</v>
      </c>
      <c r="O40" s="49"/>
      <c r="P40" s="179"/>
      <c r="Q40" s="179"/>
      <c r="R40" s="179"/>
      <c r="S40" s="179"/>
      <c r="T40" s="179"/>
      <c r="U40" s="179"/>
      <c r="V40" s="179"/>
      <c r="W40" s="179"/>
      <c r="X40" s="179"/>
      <c r="Y40" s="179"/>
      <c r="Z40" s="179"/>
      <c r="AA40" s="179"/>
      <c r="AB40" s="179"/>
      <c r="AC40" s="179"/>
      <c r="AD40" s="179"/>
    </row>
    <row r="41" spans="1:30" ht="15.4" customHeight="1" x14ac:dyDescent="0.2">
      <c r="A41" s="148">
        <v>5</v>
      </c>
      <c r="B41" s="147">
        <f t="shared" ref="B41:N41" si="5">AVERAGE(B26:B30)</f>
        <v>11.979999999999999</v>
      </c>
      <c r="C41" s="147">
        <f t="shared" si="5"/>
        <v>1.1400000000000001</v>
      </c>
      <c r="D41" s="167">
        <f t="shared" si="5"/>
        <v>-1.6600000000000001</v>
      </c>
      <c r="E41" s="147">
        <f t="shared" si="5"/>
        <v>6.08</v>
      </c>
      <c r="F41" s="167">
        <f t="shared" si="5"/>
        <v>9.620000000000001</v>
      </c>
      <c r="G41" s="147">
        <f t="shared" si="5"/>
        <v>4.76</v>
      </c>
      <c r="H41" s="167">
        <f t="shared" si="5"/>
        <v>6.3049999999999997</v>
      </c>
      <c r="I41" s="96">
        <f>SUM(I26:I30)</f>
        <v>3.6</v>
      </c>
      <c r="J41" s="179">
        <f t="shared" si="5"/>
        <v>73.599999999999994</v>
      </c>
      <c r="K41" s="180">
        <f t="shared" si="5"/>
        <v>53.2</v>
      </c>
      <c r="L41" s="172">
        <f t="shared" si="5"/>
        <v>71.599999999999994</v>
      </c>
      <c r="M41" s="171" t="e">
        <f t="shared" si="5"/>
        <v>#DIV/0!</v>
      </c>
      <c r="N41" s="172" t="e">
        <f t="shared" si="5"/>
        <v>#DIV/0!</v>
      </c>
      <c r="O41" s="49"/>
      <c r="P41" s="179"/>
      <c r="Q41" s="179"/>
      <c r="R41" s="179"/>
      <c r="S41" s="179"/>
      <c r="T41" s="179"/>
      <c r="U41" s="179"/>
      <c r="V41" s="179"/>
      <c r="W41" s="179"/>
      <c r="X41" s="179"/>
      <c r="Y41" s="179"/>
      <c r="Z41" s="179"/>
      <c r="AA41" s="179"/>
      <c r="AB41" s="179"/>
      <c r="AC41" s="179"/>
      <c r="AD41" s="179"/>
    </row>
    <row r="42" spans="1:30" ht="15.4" customHeight="1" thickBot="1" x14ac:dyDescent="0.25">
      <c r="A42" s="149">
        <v>6</v>
      </c>
      <c r="B42" s="194">
        <f t="shared" ref="B42:N42" si="6">AVERAGE(B31:B36)</f>
        <v>15.280000000000001</v>
      </c>
      <c r="C42" s="194">
        <f t="shared" si="6"/>
        <v>2.66</v>
      </c>
      <c r="D42" s="194">
        <f t="shared" si="6"/>
        <v>-0.64000000000000024</v>
      </c>
      <c r="E42" s="194">
        <f t="shared" si="6"/>
        <v>7.3</v>
      </c>
      <c r="F42" s="194">
        <f t="shared" si="6"/>
        <v>14.48</v>
      </c>
      <c r="G42" s="159">
        <f t="shared" si="6"/>
        <v>8.68</v>
      </c>
      <c r="H42" s="160">
        <f t="shared" si="6"/>
        <v>8.1541666666666668</v>
      </c>
      <c r="I42" s="117">
        <f>SUM(I31:I36)</f>
        <v>12</v>
      </c>
      <c r="J42" s="181">
        <f t="shared" si="6"/>
        <v>70.2</v>
      </c>
      <c r="K42" s="182">
        <f t="shared" si="6"/>
        <v>40.6</v>
      </c>
      <c r="L42" s="183">
        <f t="shared" si="6"/>
        <v>61</v>
      </c>
      <c r="M42" s="184" t="e">
        <f t="shared" si="6"/>
        <v>#DIV/0!</v>
      </c>
      <c r="N42" s="172" t="e">
        <f t="shared" si="6"/>
        <v>#DIV/0!</v>
      </c>
      <c r="O42" s="49"/>
      <c r="P42" s="179"/>
      <c r="Q42" s="179"/>
      <c r="R42" s="179"/>
      <c r="S42" s="179"/>
      <c r="T42" s="179"/>
      <c r="U42" s="179"/>
      <c r="V42" s="179"/>
      <c r="W42" s="179"/>
      <c r="X42" s="179"/>
      <c r="Y42" s="179"/>
      <c r="Z42" s="179"/>
      <c r="AA42" s="179"/>
      <c r="AB42" s="179"/>
      <c r="AC42" s="179"/>
      <c r="AD42" s="179"/>
    </row>
    <row r="43" spans="1:30" ht="15.4" customHeight="1" x14ac:dyDescent="0.2">
      <c r="A43" s="148" t="s">
        <v>33</v>
      </c>
      <c r="B43" s="195">
        <f>AVERAGE(B6:B15)</f>
        <v>11.000000000000004</v>
      </c>
      <c r="C43" s="195">
        <f t="shared" ref="C43:H43" si="7">AVERAGE(C6:C15)</f>
        <v>-0.18999999999999995</v>
      </c>
      <c r="D43" s="167">
        <f t="shared" si="7"/>
        <v>-1.75</v>
      </c>
      <c r="E43" s="195">
        <f t="shared" si="7"/>
        <v>3.55</v>
      </c>
      <c r="F43" s="167">
        <f t="shared" si="7"/>
        <v>9.09</v>
      </c>
      <c r="G43" s="147">
        <f t="shared" si="7"/>
        <v>4.1400000000000006</v>
      </c>
      <c r="H43" s="167">
        <f t="shared" si="7"/>
        <v>5.2300000000000013</v>
      </c>
      <c r="I43" s="152">
        <f>SUM(I6:I15)</f>
        <v>10</v>
      </c>
      <c r="J43" s="179">
        <f>AVERAGE(J6:J15)</f>
        <v>75.2</v>
      </c>
      <c r="K43" s="180">
        <f>AVERAGE(K6:K15)</f>
        <v>51.4</v>
      </c>
      <c r="L43" s="172">
        <f>AVERAGE(L6:L15)</f>
        <v>68.400000000000006</v>
      </c>
      <c r="M43" s="171">
        <f>SUM(M6:M15)</f>
        <v>2</v>
      </c>
      <c r="N43" s="178">
        <f>AVERAGE(N6:N15)</f>
        <v>2</v>
      </c>
      <c r="O43" s="49"/>
      <c r="P43" s="179"/>
      <c r="Q43" s="179"/>
      <c r="R43" s="179"/>
      <c r="S43" s="179"/>
      <c r="T43" s="179"/>
      <c r="U43" s="179"/>
      <c r="V43" s="179"/>
      <c r="W43" s="179"/>
      <c r="X43" s="179"/>
      <c r="Y43" s="179"/>
      <c r="Z43" s="179"/>
      <c r="AA43" s="179"/>
      <c r="AB43" s="179"/>
      <c r="AC43" s="179"/>
      <c r="AD43" s="179"/>
    </row>
    <row r="44" spans="1:30" ht="15.4" customHeight="1" x14ac:dyDescent="0.2">
      <c r="A44" s="148">
        <v>2</v>
      </c>
      <c r="B44" s="195">
        <f>AVERAGE(B16:B25)</f>
        <v>7.9099999999999993</v>
      </c>
      <c r="C44" s="195">
        <f t="shared" ref="C44:H44" si="8">AVERAGE(C16:C25)</f>
        <v>2.4799999999999995</v>
      </c>
      <c r="D44" s="167">
        <f t="shared" si="8"/>
        <v>2.13</v>
      </c>
      <c r="E44" s="195">
        <f t="shared" si="8"/>
        <v>4.3800000000000008</v>
      </c>
      <c r="F44" s="167">
        <f t="shared" si="8"/>
        <v>6.8400000000000007</v>
      </c>
      <c r="G44" s="147">
        <f t="shared" si="8"/>
        <v>3.8000000000000007</v>
      </c>
      <c r="H44" s="167">
        <f t="shared" si="8"/>
        <v>4.7050000000000001</v>
      </c>
      <c r="I44" s="152">
        <f>SUM(I16:I25)</f>
        <v>43.300000000000011</v>
      </c>
      <c r="J44" s="179">
        <f>AVERAGE(J16:J25)</f>
        <v>86.9</v>
      </c>
      <c r="K44" s="180">
        <f>AVERAGE(K16:K25)</f>
        <v>75.599999999999994</v>
      </c>
      <c r="L44" s="172">
        <f>AVERAGE(L16:L25)</f>
        <v>88.6</v>
      </c>
      <c r="M44" s="171">
        <f>SUM(M16:M25)</f>
        <v>6</v>
      </c>
      <c r="N44" s="172">
        <f>AVERAGE(N16:N25)</f>
        <v>4</v>
      </c>
      <c r="O44" s="49"/>
      <c r="P44" s="179"/>
      <c r="Q44" s="179"/>
      <c r="R44" s="179"/>
      <c r="S44" s="179"/>
      <c r="T44" s="179"/>
      <c r="U44" s="179"/>
      <c r="V44" s="179"/>
      <c r="W44" s="179"/>
      <c r="X44" s="179"/>
      <c r="Y44" s="179"/>
      <c r="Z44" s="179"/>
      <c r="AA44" s="179"/>
      <c r="AB44" s="179"/>
      <c r="AC44" s="179"/>
      <c r="AD44" s="179"/>
    </row>
    <row r="45" spans="1:30" ht="15.4" customHeight="1" thickBot="1" x14ac:dyDescent="0.25">
      <c r="A45" s="148">
        <v>3</v>
      </c>
      <c r="B45" s="195">
        <f>AVERAGE(B25:B36)</f>
        <v>13.618181818181819</v>
      </c>
      <c r="C45" s="195">
        <f t="shared" ref="C45:H45" si="9">AVERAGE(C25:C36)</f>
        <v>2.1363636363636362</v>
      </c>
      <c r="D45" s="195">
        <f t="shared" si="9"/>
        <v>-0.91818181818181843</v>
      </c>
      <c r="E45" s="195">
        <f t="shared" si="9"/>
        <v>6.6272727272727279</v>
      </c>
      <c r="F45" s="195">
        <f t="shared" si="9"/>
        <v>12.1</v>
      </c>
      <c r="G45" s="147">
        <f t="shared" si="9"/>
        <v>6.5636363636363635</v>
      </c>
      <c r="H45" s="167">
        <f t="shared" si="9"/>
        <v>7.3000000000000007</v>
      </c>
      <c r="I45" s="158">
        <f>SUM(I26:I36)</f>
        <v>15.6</v>
      </c>
      <c r="J45" s="179">
        <f>AVERAGE(J25:J36)</f>
        <v>74.36363636363636</v>
      </c>
      <c r="K45" s="180">
        <f>AVERAGE(K25:K36)</f>
        <v>47.454545454545453</v>
      </c>
      <c r="L45" s="172">
        <f>AVERAGE(L25:L36)</f>
        <v>68.181818181818187</v>
      </c>
      <c r="M45" s="171">
        <f>SUM(M26:M36)</f>
        <v>0</v>
      </c>
      <c r="N45" s="172" t="e">
        <f>AVERAGE(N26:N36)</f>
        <v>#DIV/0!</v>
      </c>
      <c r="O45" s="49"/>
      <c r="P45" s="179"/>
      <c r="Q45" s="179"/>
      <c r="R45" s="179"/>
      <c r="S45" s="179"/>
      <c r="T45" s="179"/>
      <c r="U45" s="179"/>
      <c r="V45" s="179"/>
      <c r="W45" s="179"/>
      <c r="X45" s="179"/>
      <c r="Y45" s="179"/>
      <c r="Z45" s="179"/>
      <c r="AA45" s="179"/>
      <c r="AB45" s="179"/>
      <c r="AC45" s="179"/>
      <c r="AD45" s="179"/>
    </row>
    <row r="46" spans="1:30" ht="15.4" customHeight="1" thickBot="1" x14ac:dyDescent="0.25">
      <c r="A46" s="185" t="s">
        <v>28</v>
      </c>
      <c r="B46" s="196">
        <f t="shared" ref="B46:H46" si="10">AVERAGE(B6:B36)</f>
        <v>10.846666666666668</v>
      </c>
      <c r="C46" s="196">
        <f t="shared" si="10"/>
        <v>1.3966666666666663</v>
      </c>
      <c r="D46" s="196">
        <f t="shared" si="10"/>
        <v>-0.25666666666666671</v>
      </c>
      <c r="E46" s="196">
        <f t="shared" si="10"/>
        <v>4.8733333333333331</v>
      </c>
      <c r="F46" s="196">
        <f t="shared" si="10"/>
        <v>9.3266666666666644</v>
      </c>
      <c r="G46" s="186">
        <f t="shared" si="10"/>
        <v>4.8866666666666685</v>
      </c>
      <c r="H46" s="187">
        <f t="shared" si="10"/>
        <v>5.8000000000000007</v>
      </c>
      <c r="I46" s="197">
        <f>SUM(I6:I36)</f>
        <v>68.900000000000006</v>
      </c>
      <c r="J46" s="189">
        <f>AVERAGE(J6:J36)</f>
        <v>78</v>
      </c>
      <c r="K46" s="190">
        <f>AVERAGE(K6:K36)</f>
        <v>57.966666666666669</v>
      </c>
      <c r="L46" s="191">
        <f>AVERAGE(L6:L36)</f>
        <v>74.433333333333337</v>
      </c>
      <c r="M46" s="192">
        <f>SUM(M6:M36)</f>
        <v>8</v>
      </c>
      <c r="N46" s="191">
        <f>AVERAGE(N6:N36)</f>
        <v>3.3333333333333335</v>
      </c>
      <c r="O46" s="49"/>
      <c r="P46" s="179"/>
      <c r="Q46" s="179"/>
      <c r="R46" s="179"/>
      <c r="S46" s="179"/>
      <c r="T46" s="179"/>
      <c r="U46" s="179"/>
      <c r="V46" s="179"/>
      <c r="W46" s="179"/>
      <c r="X46" s="179"/>
      <c r="Y46" s="179"/>
      <c r="Z46" s="179"/>
      <c r="AA46" s="179"/>
      <c r="AB46" s="179"/>
      <c r="AC46" s="179"/>
      <c r="AD46" s="179"/>
    </row>
  </sheetData>
  <conditionalFormatting sqref="B6:B35">
    <cfRule type="cellIs" dxfId="85" priority="417" operator="equal">
      <formula>#REF!</formula>
    </cfRule>
    <cfRule type="cellIs" dxfId="84" priority="418" operator="equal">
      <formula>#REF!</formula>
    </cfRule>
  </conditionalFormatting>
  <conditionalFormatting sqref="C6:C35">
    <cfRule type="cellIs" dxfId="83" priority="419" operator="equal">
      <formula>#REF!</formula>
    </cfRule>
    <cfRule type="cellIs" dxfId="82" priority="420" operator="equal">
      <formula>#REF!</formula>
    </cfRule>
  </conditionalFormatting>
  <conditionalFormatting sqref="D6:D35">
    <cfRule type="cellIs" dxfId="81" priority="421" operator="equal">
      <formula>#REF!</formula>
    </cfRule>
    <cfRule type="cellIs" dxfId="80" priority="422" operator="equal">
      <formula>#REF!</formula>
    </cfRule>
  </conditionalFormatting>
  <conditionalFormatting sqref="I6:I35">
    <cfRule type="cellIs" dxfId="79" priority="423" operator="equal">
      <formula>#REF!</formula>
    </cfRule>
  </conditionalFormatting>
  <conditionalFormatting sqref="H7:H36">
    <cfRule type="cellIs" dxfId="78" priority="424" operator="equal">
      <formula>#REF!</formula>
    </cfRule>
    <cfRule type="cellIs" dxfId="77" priority="425" operator="equal">
      <formula>#REF!</formula>
    </cfRule>
  </conditionalFormatting>
  <conditionalFormatting sqref="H6:H35">
    <cfRule type="cellIs" dxfId="76" priority="456" operator="equal">
      <formula>#REF!</formula>
    </cfRule>
  </conditionalFormatting>
  <printOptions gridLinesSet="0"/>
  <pageMargins left="0.78740157499999996" right="0.78740157499999996" top="0.984251969" bottom="0.984251969" header="0.4921259845" footer="0.4921259845"/>
  <pageSetup paperSize="9" pageOrder="overThenDown" orientation="portrait" r:id="rId1"/>
  <headerFooter alignWithMargins="0">
    <oddHeader>&amp;A</oddHeader>
    <oddFooter>Strana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CE7A2-E73B-402F-9981-26F5EA2F191E}">
  <dimension ref="A1:AD46"/>
  <sheetViews>
    <sheetView showGridLines="0" zoomScaleNormal="100" workbookViewId="0">
      <pane xSplit="1" ySplit="5" topLeftCell="B6" activePane="bottomRight" state="frozen"/>
      <selection activeCell="A47" sqref="A47:XFD105"/>
      <selection pane="topRight" activeCell="A47" sqref="A47:XFD105"/>
      <selection pane="bottomLeft" activeCell="A47" sqref="A47:XFD105"/>
      <selection pane="bottomRight" activeCell="AE25" sqref="AE25"/>
    </sheetView>
  </sheetViews>
  <sheetFormatPr defaultColWidth="9.140625" defaultRowHeight="12.75" x14ac:dyDescent="0.2"/>
  <cols>
    <col min="1" max="1" width="4.7109375" style="47" customWidth="1"/>
    <col min="2" max="9" width="6.28515625" style="47" customWidth="1"/>
    <col min="10" max="14" width="4.7109375" style="47" customWidth="1"/>
    <col min="15" max="15" width="3" style="47" customWidth="1"/>
    <col min="16" max="16" width="3.7109375" style="47" customWidth="1"/>
    <col min="17" max="30" width="5.7109375" style="47" customWidth="1"/>
    <col min="31" max="16384" width="9.140625" style="47"/>
  </cols>
  <sheetData>
    <row r="1" spans="1:30" ht="18" x14ac:dyDescent="0.25">
      <c r="A1" s="45" t="s">
        <v>36</v>
      </c>
      <c r="B1" s="45"/>
      <c r="C1" s="45"/>
      <c r="D1" s="146">
        <f>VALUE([1]leden!D1)</f>
        <v>2021</v>
      </c>
      <c r="AB1" s="45"/>
    </row>
    <row r="2" spans="1:30" ht="15" customHeight="1" thickBot="1" x14ac:dyDescent="0.3">
      <c r="A2" s="146" t="s">
        <v>30</v>
      </c>
      <c r="B2" s="45"/>
      <c r="C2" s="45"/>
      <c r="D2" s="45"/>
      <c r="O2" s="146"/>
      <c r="P2" s="146"/>
      <c r="Q2" s="47" t="s">
        <v>10</v>
      </c>
      <c r="V2" s="45"/>
    </row>
    <row r="3" spans="1:30" ht="13.5" thickBot="1" x14ac:dyDescent="0.25">
      <c r="A3" s="48"/>
      <c r="B3" s="48"/>
      <c r="C3" s="48"/>
      <c r="D3" s="48"/>
      <c r="E3" s="48"/>
      <c r="F3" s="48"/>
      <c r="G3" s="48"/>
      <c r="H3" s="48"/>
      <c r="I3" s="48"/>
      <c r="O3" s="49"/>
      <c r="P3" s="50"/>
      <c r="Q3" s="51"/>
      <c r="R3" s="51" t="s">
        <v>0</v>
      </c>
      <c r="S3" s="51"/>
      <c r="T3" s="51"/>
      <c r="U3" s="52"/>
      <c r="V3" s="49"/>
      <c r="W3" s="49"/>
      <c r="X3" s="49"/>
      <c r="Y3" s="49"/>
      <c r="Z3" s="49"/>
      <c r="AA3" s="49"/>
      <c r="AB3" s="49"/>
      <c r="AC3" s="49"/>
      <c r="AD3" s="49"/>
    </row>
    <row r="4" spans="1:30" x14ac:dyDescent="0.2">
      <c r="A4" s="53" t="s">
        <v>13</v>
      </c>
      <c r="B4" s="54"/>
      <c r="C4" s="54" t="s">
        <v>14</v>
      </c>
      <c r="D4" s="54"/>
      <c r="E4" s="54"/>
      <c r="F4" s="54"/>
      <c r="G4" s="54"/>
      <c r="H4" s="54"/>
      <c r="I4" s="55" t="s">
        <v>15</v>
      </c>
      <c r="J4" s="57" t="s">
        <v>16</v>
      </c>
      <c r="K4" s="57"/>
      <c r="L4" s="58"/>
      <c r="M4" s="60" t="s">
        <v>17</v>
      </c>
      <c r="N4" s="58"/>
      <c r="O4" s="59" t="s">
        <v>18</v>
      </c>
      <c r="P4" s="60">
        <v>7</v>
      </c>
      <c r="Q4" s="57"/>
      <c r="R4" s="60">
        <v>14</v>
      </c>
      <c r="S4" s="57"/>
      <c r="T4" s="60">
        <v>21</v>
      </c>
      <c r="U4" s="58"/>
      <c r="V4" s="57" t="s">
        <v>1</v>
      </c>
      <c r="W4" s="57"/>
      <c r="X4" s="58"/>
      <c r="Y4" s="60" t="s">
        <v>2</v>
      </c>
      <c r="Z4" s="57"/>
      <c r="AA4" s="58"/>
      <c r="AB4" s="60" t="s">
        <v>3</v>
      </c>
      <c r="AC4" s="57"/>
      <c r="AD4" s="58"/>
    </row>
    <row r="5" spans="1:30" ht="13.5" thickBot="1" x14ac:dyDescent="0.25">
      <c r="A5" s="61"/>
      <c r="B5" s="48" t="s">
        <v>11</v>
      </c>
      <c r="C5" s="48" t="s">
        <v>19</v>
      </c>
      <c r="D5" s="62" t="s">
        <v>20</v>
      </c>
      <c r="E5" s="48">
        <v>7</v>
      </c>
      <c r="F5" s="62">
        <v>14</v>
      </c>
      <c r="G5" s="48">
        <v>21</v>
      </c>
      <c r="H5" s="69" t="s">
        <v>21</v>
      </c>
      <c r="I5" s="132" t="s">
        <v>12</v>
      </c>
      <c r="J5" s="65">
        <v>7</v>
      </c>
      <c r="K5" s="66">
        <v>14</v>
      </c>
      <c r="L5" s="67">
        <v>21</v>
      </c>
      <c r="M5" s="66" t="s">
        <v>22</v>
      </c>
      <c r="N5" s="67" t="s">
        <v>31</v>
      </c>
      <c r="O5" s="70"/>
      <c r="P5" s="66" t="s">
        <v>4</v>
      </c>
      <c r="Q5" s="66" t="s">
        <v>24</v>
      </c>
      <c r="R5" s="66" t="s">
        <v>4</v>
      </c>
      <c r="S5" s="66" t="s">
        <v>24</v>
      </c>
      <c r="T5" s="66" t="s">
        <v>4</v>
      </c>
      <c r="U5" s="67" t="s">
        <v>24</v>
      </c>
      <c r="V5" s="66">
        <v>7</v>
      </c>
      <c r="W5" s="66">
        <v>14</v>
      </c>
      <c r="X5" s="67">
        <v>21</v>
      </c>
      <c r="Y5" s="66">
        <v>7</v>
      </c>
      <c r="Z5" s="66">
        <v>14</v>
      </c>
      <c r="AA5" s="67">
        <v>21</v>
      </c>
      <c r="AB5" s="66">
        <v>7</v>
      </c>
      <c r="AC5" s="66">
        <v>14</v>
      </c>
      <c r="AD5" s="67">
        <v>21</v>
      </c>
    </row>
    <row r="6" spans="1:30" ht="15.4" customHeight="1" x14ac:dyDescent="0.2">
      <c r="A6" s="148">
        <v>1</v>
      </c>
      <c r="B6" s="147">
        <v>12.5</v>
      </c>
      <c r="C6" s="167">
        <v>6.1</v>
      </c>
      <c r="D6" s="167">
        <v>3.6</v>
      </c>
      <c r="E6" s="147">
        <v>6.6</v>
      </c>
      <c r="F6" s="167">
        <v>11.2</v>
      </c>
      <c r="G6" s="147">
        <v>9.1</v>
      </c>
      <c r="H6" s="75">
        <f t="shared" ref="H6:H36" si="0">(E6+F6+G6+G6)/4</f>
        <v>9</v>
      </c>
      <c r="I6" s="152">
        <v>6</v>
      </c>
      <c r="J6" s="153">
        <v>92</v>
      </c>
      <c r="K6" s="154">
        <v>78</v>
      </c>
      <c r="L6" s="155">
        <v>89</v>
      </c>
      <c r="M6" s="156"/>
      <c r="N6" s="157"/>
      <c r="O6" s="86">
        <v>1</v>
      </c>
      <c r="P6" s="156">
        <v>0</v>
      </c>
      <c r="Q6" s="156">
        <v>0</v>
      </c>
      <c r="R6" s="156">
        <v>4</v>
      </c>
      <c r="S6" s="156">
        <v>2</v>
      </c>
      <c r="T6" s="156">
        <v>4</v>
      </c>
      <c r="U6" s="157">
        <v>2</v>
      </c>
      <c r="V6" s="156">
        <v>10</v>
      </c>
      <c r="W6" s="156">
        <v>8</v>
      </c>
      <c r="X6" s="157">
        <v>10</v>
      </c>
      <c r="Y6" s="156">
        <v>4</v>
      </c>
      <c r="Z6" s="156">
        <v>2</v>
      </c>
      <c r="AA6" s="157">
        <v>2</v>
      </c>
      <c r="AB6" s="156">
        <v>1</v>
      </c>
      <c r="AC6" s="156">
        <v>1</v>
      </c>
      <c r="AD6" s="157">
        <v>1</v>
      </c>
    </row>
    <row r="7" spans="1:30" ht="15.4" customHeight="1" x14ac:dyDescent="0.2">
      <c r="A7" s="148">
        <v>2</v>
      </c>
      <c r="B7" s="147">
        <v>14.1</v>
      </c>
      <c r="C7" s="167">
        <v>7.1</v>
      </c>
      <c r="D7" s="167">
        <v>8.6</v>
      </c>
      <c r="E7" s="147">
        <v>11.1</v>
      </c>
      <c r="F7" s="167">
        <v>8.9</v>
      </c>
      <c r="G7" s="147">
        <v>7.9</v>
      </c>
      <c r="H7" s="96">
        <f t="shared" si="0"/>
        <v>8.9499999999999993</v>
      </c>
      <c r="I7" s="152">
        <v>0.5</v>
      </c>
      <c r="J7" s="153">
        <v>99</v>
      </c>
      <c r="K7" s="154">
        <v>77</v>
      </c>
      <c r="L7" s="155">
        <v>84</v>
      </c>
      <c r="M7" s="156"/>
      <c r="N7" s="157"/>
      <c r="O7" s="86">
        <v>2</v>
      </c>
      <c r="P7" s="156">
        <v>0</v>
      </c>
      <c r="Q7" s="156">
        <v>0</v>
      </c>
      <c r="R7" s="156">
        <v>20</v>
      </c>
      <c r="S7" s="156">
        <v>7</v>
      </c>
      <c r="T7" s="156">
        <v>0</v>
      </c>
      <c r="U7" s="157">
        <v>0</v>
      </c>
      <c r="V7" s="156">
        <v>10</v>
      </c>
      <c r="W7" s="156">
        <v>8</v>
      </c>
      <c r="X7" s="157">
        <v>10</v>
      </c>
      <c r="Y7" s="156">
        <v>2</v>
      </c>
      <c r="Z7" s="156">
        <v>2</v>
      </c>
      <c r="AA7" s="157">
        <v>2</v>
      </c>
      <c r="AB7" s="156">
        <v>1</v>
      </c>
      <c r="AC7" s="156">
        <v>1</v>
      </c>
      <c r="AD7" s="157">
        <v>1</v>
      </c>
    </row>
    <row r="8" spans="1:30" ht="15.4" customHeight="1" x14ac:dyDescent="0.2">
      <c r="A8" s="148">
        <v>3</v>
      </c>
      <c r="B8" s="147">
        <v>10.7</v>
      </c>
      <c r="C8" s="167">
        <v>2.1</v>
      </c>
      <c r="D8" s="167">
        <v>-0.4</v>
      </c>
      <c r="E8" s="147">
        <v>6.8</v>
      </c>
      <c r="F8" s="167">
        <v>9.8000000000000007</v>
      </c>
      <c r="G8" s="147">
        <v>2.7</v>
      </c>
      <c r="H8" s="96">
        <f t="shared" si="0"/>
        <v>5.5</v>
      </c>
      <c r="I8" s="152"/>
      <c r="J8" s="153">
        <v>72</v>
      </c>
      <c r="K8" s="154">
        <v>47</v>
      </c>
      <c r="L8" s="155">
        <v>80</v>
      </c>
      <c r="M8" s="156"/>
      <c r="N8" s="157"/>
      <c r="O8" s="86">
        <v>3</v>
      </c>
      <c r="P8" s="156">
        <v>20</v>
      </c>
      <c r="Q8" s="156">
        <v>4</v>
      </c>
      <c r="R8" s="156">
        <v>22</v>
      </c>
      <c r="S8" s="156">
        <v>4</v>
      </c>
      <c r="T8" s="156">
        <v>20</v>
      </c>
      <c r="U8" s="157">
        <v>4</v>
      </c>
      <c r="V8" s="156">
        <v>1</v>
      </c>
      <c r="W8" s="156">
        <v>4</v>
      </c>
      <c r="X8" s="157">
        <v>0</v>
      </c>
      <c r="Y8" s="156">
        <v>0</v>
      </c>
      <c r="Z8" s="156">
        <v>1</v>
      </c>
      <c r="AA8" s="157">
        <v>0</v>
      </c>
      <c r="AB8" s="156">
        <v>1</v>
      </c>
      <c r="AC8" s="156">
        <v>1</v>
      </c>
      <c r="AD8" s="157">
        <v>1</v>
      </c>
    </row>
    <row r="9" spans="1:30" ht="15.4" customHeight="1" x14ac:dyDescent="0.2">
      <c r="A9" s="148">
        <v>4</v>
      </c>
      <c r="B9" s="147">
        <v>18.3</v>
      </c>
      <c r="C9" s="167">
        <v>-1</v>
      </c>
      <c r="D9" s="167">
        <v>-3.9</v>
      </c>
      <c r="E9" s="147">
        <v>9.5</v>
      </c>
      <c r="F9" s="167">
        <v>17.7</v>
      </c>
      <c r="G9" s="147">
        <v>14.8</v>
      </c>
      <c r="H9" s="96">
        <f t="shared" si="0"/>
        <v>14.2</v>
      </c>
      <c r="I9" s="152"/>
      <c r="J9" s="153">
        <v>53</v>
      </c>
      <c r="K9" s="154">
        <v>41</v>
      </c>
      <c r="L9" s="155">
        <v>43</v>
      </c>
      <c r="M9" s="156"/>
      <c r="N9" s="157"/>
      <c r="O9" s="86">
        <v>4</v>
      </c>
      <c r="P9" s="156">
        <v>18</v>
      </c>
      <c r="Q9" s="156">
        <v>7</v>
      </c>
      <c r="R9" s="156">
        <v>18</v>
      </c>
      <c r="S9" s="156">
        <v>9</v>
      </c>
      <c r="T9" s="156">
        <v>18</v>
      </c>
      <c r="U9" s="157">
        <v>9</v>
      </c>
      <c r="V9" s="156">
        <v>3</v>
      </c>
      <c r="W9" s="156">
        <v>6</v>
      </c>
      <c r="X9" s="157">
        <v>10</v>
      </c>
      <c r="Y9" s="156">
        <v>1</v>
      </c>
      <c r="Z9" s="156">
        <v>1</v>
      </c>
      <c r="AA9" s="157">
        <v>2</v>
      </c>
      <c r="AB9" s="156">
        <v>1</v>
      </c>
      <c r="AC9" s="156">
        <v>0</v>
      </c>
      <c r="AD9" s="157">
        <v>0</v>
      </c>
    </row>
    <row r="10" spans="1:30" ht="15.4" customHeight="1" thickBot="1" x14ac:dyDescent="0.25">
      <c r="A10" s="149">
        <v>5</v>
      </c>
      <c r="B10" s="159">
        <v>18.7</v>
      </c>
      <c r="C10" s="160">
        <v>6.9</v>
      </c>
      <c r="D10" s="160">
        <v>9.4</v>
      </c>
      <c r="E10" s="159">
        <v>14.4</v>
      </c>
      <c r="F10" s="160">
        <v>8</v>
      </c>
      <c r="G10" s="159">
        <v>6.9</v>
      </c>
      <c r="H10" s="96">
        <f t="shared" si="0"/>
        <v>9.0499999999999989</v>
      </c>
      <c r="I10" s="161">
        <v>4.5</v>
      </c>
      <c r="J10" s="162">
        <v>53</v>
      </c>
      <c r="K10" s="163">
        <v>93</v>
      </c>
      <c r="L10" s="164">
        <v>74</v>
      </c>
      <c r="M10" s="165"/>
      <c r="N10" s="166"/>
      <c r="O10" s="70">
        <v>5</v>
      </c>
      <c r="P10" s="165">
        <v>18</v>
      </c>
      <c r="Q10" s="165">
        <v>4</v>
      </c>
      <c r="R10" s="165">
        <v>20</v>
      </c>
      <c r="S10" s="165">
        <v>7</v>
      </c>
      <c r="T10" s="165">
        <v>20</v>
      </c>
      <c r="U10" s="166">
        <v>7</v>
      </c>
      <c r="V10" s="165">
        <v>8</v>
      </c>
      <c r="W10" s="165">
        <v>10</v>
      </c>
      <c r="X10" s="166">
        <v>10</v>
      </c>
      <c r="Y10" s="165">
        <v>2</v>
      </c>
      <c r="Z10" s="165">
        <v>6</v>
      </c>
      <c r="AA10" s="166">
        <v>2</v>
      </c>
      <c r="AB10" s="165">
        <v>0</v>
      </c>
      <c r="AC10" s="165">
        <v>1</v>
      </c>
      <c r="AD10" s="166">
        <v>1</v>
      </c>
    </row>
    <row r="11" spans="1:30" ht="15.4" customHeight="1" x14ac:dyDescent="0.2">
      <c r="A11" s="148">
        <v>6</v>
      </c>
      <c r="B11" s="147">
        <v>13.4</v>
      </c>
      <c r="C11" s="167">
        <v>-0.3</v>
      </c>
      <c r="D11" s="167">
        <v>-3.4</v>
      </c>
      <c r="E11" s="147">
        <v>6.7</v>
      </c>
      <c r="F11" s="167">
        <v>12.1</v>
      </c>
      <c r="G11" s="147">
        <v>9.6999999999999993</v>
      </c>
      <c r="H11" s="113">
        <f t="shared" si="0"/>
        <v>9.5500000000000007</v>
      </c>
      <c r="I11" s="152">
        <v>0.3</v>
      </c>
      <c r="J11" s="153">
        <v>68</v>
      </c>
      <c r="K11" s="154">
        <v>49</v>
      </c>
      <c r="L11" s="155">
        <v>59</v>
      </c>
      <c r="M11" s="156"/>
      <c r="N11" s="157"/>
      <c r="O11" s="86">
        <v>6</v>
      </c>
      <c r="P11" s="156">
        <v>18</v>
      </c>
      <c r="Q11" s="156">
        <v>4</v>
      </c>
      <c r="R11" s="156">
        <v>18</v>
      </c>
      <c r="S11" s="156">
        <v>9</v>
      </c>
      <c r="T11" s="156">
        <v>20</v>
      </c>
      <c r="U11" s="157">
        <v>9</v>
      </c>
      <c r="V11" s="156">
        <v>2</v>
      </c>
      <c r="W11" s="156">
        <v>7</v>
      </c>
      <c r="X11" s="157">
        <v>10</v>
      </c>
      <c r="Y11" s="156">
        <v>0</v>
      </c>
      <c r="Z11" s="156">
        <v>1</v>
      </c>
      <c r="AA11" s="157">
        <v>2</v>
      </c>
      <c r="AB11" s="156">
        <v>1</v>
      </c>
      <c r="AC11" s="156">
        <v>1</v>
      </c>
      <c r="AD11" s="157">
        <v>1</v>
      </c>
    </row>
    <row r="12" spans="1:30" ht="15.4" customHeight="1" x14ac:dyDescent="0.2">
      <c r="A12" s="148">
        <v>7</v>
      </c>
      <c r="B12" s="147">
        <v>14</v>
      </c>
      <c r="C12" s="167">
        <v>2.9</v>
      </c>
      <c r="D12" s="167">
        <v>5.3</v>
      </c>
      <c r="E12" s="147">
        <v>9.9</v>
      </c>
      <c r="F12" s="167">
        <v>12.3</v>
      </c>
      <c r="G12" s="147">
        <v>3.6</v>
      </c>
      <c r="H12" s="96">
        <f t="shared" si="0"/>
        <v>7.3500000000000014</v>
      </c>
      <c r="I12" s="152">
        <v>1.8</v>
      </c>
      <c r="J12" s="153">
        <v>73</v>
      </c>
      <c r="K12" s="154">
        <v>60</v>
      </c>
      <c r="L12" s="155">
        <v>87</v>
      </c>
      <c r="M12" s="156"/>
      <c r="N12" s="157"/>
      <c r="O12" s="86">
        <v>7</v>
      </c>
      <c r="P12" s="156">
        <v>20</v>
      </c>
      <c r="Q12" s="156">
        <v>7</v>
      </c>
      <c r="R12" s="156">
        <v>20</v>
      </c>
      <c r="S12" s="156">
        <v>7</v>
      </c>
      <c r="T12" s="156">
        <v>36</v>
      </c>
      <c r="U12" s="157">
        <v>2</v>
      </c>
      <c r="V12" s="156">
        <v>10</v>
      </c>
      <c r="W12" s="156">
        <v>8</v>
      </c>
      <c r="X12" s="157">
        <v>9</v>
      </c>
      <c r="Y12" s="156">
        <v>2</v>
      </c>
      <c r="Z12" s="156">
        <v>2</v>
      </c>
      <c r="AA12" s="157">
        <v>2</v>
      </c>
      <c r="AB12" s="156">
        <v>1</v>
      </c>
      <c r="AC12" s="156">
        <v>1</v>
      </c>
      <c r="AD12" s="157">
        <v>1</v>
      </c>
    </row>
    <row r="13" spans="1:30" ht="15.4" customHeight="1" x14ac:dyDescent="0.2">
      <c r="A13" s="148">
        <v>8</v>
      </c>
      <c r="B13" s="147">
        <v>13.4</v>
      </c>
      <c r="C13" s="167">
        <v>-1.2</v>
      </c>
      <c r="D13" s="167">
        <v>-4</v>
      </c>
      <c r="E13" s="147">
        <v>5.8</v>
      </c>
      <c r="F13" s="167">
        <v>12.2</v>
      </c>
      <c r="G13" s="147">
        <v>9.1999999999999993</v>
      </c>
      <c r="H13" s="96">
        <f t="shared" si="0"/>
        <v>9.1</v>
      </c>
      <c r="I13" s="152"/>
      <c r="J13" s="153">
        <v>78</v>
      </c>
      <c r="K13" s="154">
        <v>43</v>
      </c>
      <c r="L13" s="155">
        <v>43</v>
      </c>
      <c r="M13" s="156"/>
      <c r="N13" s="157"/>
      <c r="O13" s="86">
        <v>8</v>
      </c>
      <c r="P13" s="156">
        <v>0</v>
      </c>
      <c r="Q13" s="156">
        <v>0</v>
      </c>
      <c r="R13" s="156">
        <v>20</v>
      </c>
      <c r="S13" s="156">
        <v>4</v>
      </c>
      <c r="T13" s="156">
        <v>0</v>
      </c>
      <c r="U13" s="157">
        <v>0</v>
      </c>
      <c r="V13" s="156">
        <v>1</v>
      </c>
      <c r="W13" s="156">
        <v>5</v>
      </c>
      <c r="X13" s="157">
        <v>0</v>
      </c>
      <c r="Y13" s="156">
        <v>0</v>
      </c>
      <c r="Z13" s="156">
        <v>1</v>
      </c>
      <c r="AA13" s="157">
        <v>0</v>
      </c>
      <c r="AB13" s="156">
        <v>1</v>
      </c>
      <c r="AC13" s="156">
        <v>0</v>
      </c>
      <c r="AD13" s="157">
        <v>0</v>
      </c>
    </row>
    <row r="14" spans="1:30" ht="15.4" customHeight="1" x14ac:dyDescent="0.2">
      <c r="A14" s="148">
        <v>9</v>
      </c>
      <c r="B14" s="147">
        <v>20</v>
      </c>
      <c r="C14" s="167">
        <v>8.6</v>
      </c>
      <c r="D14" s="167">
        <v>2.6</v>
      </c>
      <c r="E14" s="147">
        <v>12.4</v>
      </c>
      <c r="F14" s="167">
        <v>19.899999999999999</v>
      </c>
      <c r="G14" s="147">
        <v>16.3</v>
      </c>
      <c r="H14" s="96">
        <f t="shared" si="0"/>
        <v>16.224999999999998</v>
      </c>
      <c r="I14" s="152"/>
      <c r="J14" s="153">
        <v>45</v>
      </c>
      <c r="K14" s="154">
        <v>39</v>
      </c>
      <c r="L14" s="155">
        <v>36</v>
      </c>
      <c r="M14" s="156"/>
      <c r="N14" s="157"/>
      <c r="O14" s="86">
        <v>9</v>
      </c>
      <c r="P14" s="156">
        <v>18</v>
      </c>
      <c r="Q14" s="156">
        <v>9</v>
      </c>
      <c r="R14" s="156">
        <v>20</v>
      </c>
      <c r="S14" s="156">
        <v>9</v>
      </c>
      <c r="T14" s="156">
        <v>20</v>
      </c>
      <c r="U14" s="157">
        <v>9</v>
      </c>
      <c r="V14" s="156">
        <v>0</v>
      </c>
      <c r="W14" s="156">
        <v>0</v>
      </c>
      <c r="X14" s="157">
        <v>0</v>
      </c>
      <c r="Y14" s="156">
        <v>0</v>
      </c>
      <c r="Z14" s="156">
        <v>0</v>
      </c>
      <c r="AA14" s="157">
        <v>0</v>
      </c>
      <c r="AB14" s="156">
        <v>0</v>
      </c>
      <c r="AC14" s="156">
        <v>0</v>
      </c>
      <c r="AD14" s="157">
        <v>0</v>
      </c>
    </row>
    <row r="15" spans="1:30" ht="15.4" customHeight="1" thickBot="1" x14ac:dyDescent="0.25">
      <c r="A15" s="149">
        <v>10</v>
      </c>
      <c r="B15" s="159">
        <v>24.9</v>
      </c>
      <c r="C15" s="160">
        <v>15</v>
      </c>
      <c r="D15" s="160">
        <v>11</v>
      </c>
      <c r="E15" s="159">
        <v>17.399999999999999</v>
      </c>
      <c r="F15" s="160">
        <v>24.3</v>
      </c>
      <c r="G15" s="159">
        <v>20.2</v>
      </c>
      <c r="H15" s="117">
        <f t="shared" si="0"/>
        <v>20.525000000000002</v>
      </c>
      <c r="I15" s="161"/>
      <c r="J15" s="162">
        <v>32</v>
      </c>
      <c r="K15" s="163">
        <v>34</v>
      </c>
      <c r="L15" s="164">
        <v>40</v>
      </c>
      <c r="M15" s="165"/>
      <c r="N15" s="166"/>
      <c r="O15" s="70">
        <v>10</v>
      </c>
      <c r="P15" s="165">
        <v>18</v>
      </c>
      <c r="Q15" s="165">
        <v>9</v>
      </c>
      <c r="R15" s="165">
        <v>20</v>
      </c>
      <c r="S15" s="165">
        <v>9</v>
      </c>
      <c r="T15" s="165">
        <v>20</v>
      </c>
      <c r="U15" s="166">
        <v>9</v>
      </c>
      <c r="V15" s="165">
        <v>3</v>
      </c>
      <c r="W15" s="165">
        <v>2</v>
      </c>
      <c r="X15" s="166">
        <v>0</v>
      </c>
      <c r="Y15" s="165">
        <v>1</v>
      </c>
      <c r="Z15" s="165">
        <v>0</v>
      </c>
      <c r="AA15" s="166">
        <v>0</v>
      </c>
      <c r="AB15" s="165">
        <v>0</v>
      </c>
      <c r="AC15" s="165">
        <v>0</v>
      </c>
      <c r="AD15" s="166">
        <v>0</v>
      </c>
    </row>
    <row r="16" spans="1:30" ht="15.4" customHeight="1" x14ac:dyDescent="0.2">
      <c r="A16" s="148">
        <v>11</v>
      </c>
      <c r="B16" s="147">
        <v>27.4</v>
      </c>
      <c r="C16" s="167">
        <v>19.5</v>
      </c>
      <c r="D16" s="167">
        <v>17.3</v>
      </c>
      <c r="E16" s="147">
        <v>22.1</v>
      </c>
      <c r="F16" s="167">
        <v>26.9</v>
      </c>
      <c r="G16" s="147">
        <v>22</v>
      </c>
      <c r="H16" s="96">
        <f t="shared" si="0"/>
        <v>23.25</v>
      </c>
      <c r="I16" s="152"/>
      <c r="J16" s="153">
        <v>36</v>
      </c>
      <c r="K16" s="154">
        <v>26</v>
      </c>
      <c r="L16" s="155">
        <v>37</v>
      </c>
      <c r="M16" s="156"/>
      <c r="N16" s="157"/>
      <c r="O16" s="86">
        <v>11</v>
      </c>
      <c r="P16" s="156">
        <v>20</v>
      </c>
      <c r="Q16" s="156">
        <v>9</v>
      </c>
      <c r="R16" s="156">
        <v>20</v>
      </c>
      <c r="S16" s="156">
        <v>9</v>
      </c>
      <c r="T16" s="156">
        <v>20</v>
      </c>
      <c r="U16" s="157">
        <v>2</v>
      </c>
      <c r="V16" s="156">
        <v>0</v>
      </c>
      <c r="W16" s="156">
        <v>0</v>
      </c>
      <c r="X16" s="157">
        <v>1</v>
      </c>
      <c r="Y16" s="156">
        <v>0</v>
      </c>
      <c r="Z16" s="156">
        <v>0</v>
      </c>
      <c r="AA16" s="157">
        <v>0</v>
      </c>
      <c r="AB16" s="156">
        <v>0</v>
      </c>
      <c r="AC16" s="156">
        <v>0</v>
      </c>
      <c r="AD16" s="157">
        <v>0</v>
      </c>
    </row>
    <row r="17" spans="1:30" ht="15.4" customHeight="1" x14ac:dyDescent="0.2">
      <c r="A17" s="148">
        <v>12</v>
      </c>
      <c r="B17" s="147">
        <v>26.1</v>
      </c>
      <c r="C17" s="167">
        <v>14.4</v>
      </c>
      <c r="D17" s="167">
        <v>15.6</v>
      </c>
      <c r="E17" s="147">
        <v>22.6</v>
      </c>
      <c r="F17" s="167">
        <v>22.9</v>
      </c>
      <c r="G17" s="147">
        <v>14.6</v>
      </c>
      <c r="H17" s="96">
        <f t="shared" si="0"/>
        <v>18.675000000000001</v>
      </c>
      <c r="I17" s="152">
        <v>4.7</v>
      </c>
      <c r="J17" s="153">
        <v>42</v>
      </c>
      <c r="K17" s="154">
        <v>56</v>
      </c>
      <c r="L17" s="155">
        <v>96</v>
      </c>
      <c r="M17" s="156"/>
      <c r="N17" s="157"/>
      <c r="O17" s="86">
        <v>12</v>
      </c>
      <c r="P17" s="156">
        <v>20</v>
      </c>
      <c r="Q17" s="156">
        <v>2</v>
      </c>
      <c r="R17" s="156">
        <v>20</v>
      </c>
      <c r="S17" s="156">
        <v>4</v>
      </c>
      <c r="T17" s="156">
        <v>20</v>
      </c>
      <c r="U17" s="157">
        <v>2</v>
      </c>
      <c r="V17" s="156">
        <v>0</v>
      </c>
      <c r="W17" s="156">
        <v>7</v>
      </c>
      <c r="X17" s="157">
        <v>10</v>
      </c>
      <c r="Y17" s="156">
        <v>1</v>
      </c>
      <c r="Z17" s="156">
        <v>1</v>
      </c>
      <c r="AA17" s="157">
        <v>6</v>
      </c>
      <c r="AB17" s="156">
        <v>0</v>
      </c>
      <c r="AC17" s="156">
        <v>0</v>
      </c>
      <c r="AD17" s="157">
        <v>1</v>
      </c>
    </row>
    <row r="18" spans="1:30" ht="15.4" customHeight="1" x14ac:dyDescent="0.2">
      <c r="A18" s="148">
        <v>13</v>
      </c>
      <c r="B18" s="147">
        <v>14.9</v>
      </c>
      <c r="C18" s="167">
        <v>11.6</v>
      </c>
      <c r="D18" s="167">
        <v>10.9</v>
      </c>
      <c r="E18" s="147">
        <v>13.2</v>
      </c>
      <c r="F18" s="167">
        <v>14</v>
      </c>
      <c r="G18" s="147">
        <v>11.9</v>
      </c>
      <c r="H18" s="96">
        <f t="shared" si="0"/>
        <v>12.75</v>
      </c>
      <c r="I18" s="152">
        <v>12.3</v>
      </c>
      <c r="J18" s="153">
        <v>95</v>
      </c>
      <c r="K18" s="154">
        <v>96</v>
      </c>
      <c r="L18" s="155">
        <v>99</v>
      </c>
      <c r="M18" s="156"/>
      <c r="N18" s="157"/>
      <c r="O18" s="86">
        <v>13</v>
      </c>
      <c r="P18" s="156">
        <v>0</v>
      </c>
      <c r="Q18" s="156">
        <v>0</v>
      </c>
      <c r="R18" s="156">
        <v>20</v>
      </c>
      <c r="S18" s="156">
        <v>4</v>
      </c>
      <c r="T18" s="156">
        <v>0</v>
      </c>
      <c r="U18" s="157">
        <v>0</v>
      </c>
      <c r="V18" s="156">
        <v>10</v>
      </c>
      <c r="W18" s="156">
        <v>10</v>
      </c>
      <c r="X18" s="157">
        <v>10</v>
      </c>
      <c r="Y18" s="156">
        <v>5</v>
      </c>
      <c r="Z18" s="156">
        <v>6</v>
      </c>
      <c r="AA18" s="157">
        <v>6</v>
      </c>
      <c r="AB18" s="156">
        <v>0</v>
      </c>
      <c r="AC18" s="156">
        <v>1</v>
      </c>
      <c r="AD18" s="157">
        <v>2</v>
      </c>
    </row>
    <row r="19" spans="1:30" ht="15.4" customHeight="1" x14ac:dyDescent="0.2">
      <c r="A19" s="148">
        <v>14</v>
      </c>
      <c r="B19" s="147">
        <v>12.6</v>
      </c>
      <c r="C19" s="167">
        <v>10</v>
      </c>
      <c r="D19" s="167">
        <v>10.1</v>
      </c>
      <c r="E19" s="147">
        <v>10.1</v>
      </c>
      <c r="F19" s="167">
        <v>10.3</v>
      </c>
      <c r="G19" s="147">
        <v>10.1</v>
      </c>
      <c r="H19" s="96">
        <f t="shared" si="0"/>
        <v>10.15</v>
      </c>
      <c r="I19" s="152">
        <v>2</v>
      </c>
      <c r="J19" s="153">
        <v>99</v>
      </c>
      <c r="K19" s="154">
        <v>97</v>
      </c>
      <c r="L19" s="155">
        <v>96</v>
      </c>
      <c r="M19" s="156"/>
      <c r="N19" s="157"/>
      <c r="O19" s="86">
        <v>14</v>
      </c>
      <c r="P19" s="156">
        <v>0</v>
      </c>
      <c r="Q19" s="156">
        <v>0</v>
      </c>
      <c r="R19" s="156">
        <v>20</v>
      </c>
      <c r="S19" s="156">
        <v>2</v>
      </c>
      <c r="T19" s="156">
        <v>20</v>
      </c>
      <c r="U19" s="157">
        <v>2</v>
      </c>
      <c r="V19" s="156">
        <v>10</v>
      </c>
      <c r="W19" s="156">
        <v>10</v>
      </c>
      <c r="X19" s="157">
        <v>10</v>
      </c>
      <c r="Y19" s="156">
        <v>6</v>
      </c>
      <c r="Z19" s="156">
        <v>6</v>
      </c>
      <c r="AA19" s="157">
        <v>6</v>
      </c>
      <c r="AB19" s="156">
        <v>2</v>
      </c>
      <c r="AC19" s="156">
        <v>2</v>
      </c>
      <c r="AD19" s="157">
        <v>2</v>
      </c>
    </row>
    <row r="20" spans="1:30" ht="15.4" customHeight="1" thickBot="1" x14ac:dyDescent="0.25">
      <c r="A20" s="149">
        <v>15</v>
      </c>
      <c r="B20" s="159">
        <v>17.8</v>
      </c>
      <c r="C20" s="160">
        <v>5.4</v>
      </c>
      <c r="D20" s="160">
        <v>3</v>
      </c>
      <c r="E20" s="159">
        <v>12.8</v>
      </c>
      <c r="F20" s="160">
        <v>15.9</v>
      </c>
      <c r="G20" s="159">
        <v>11.5</v>
      </c>
      <c r="H20" s="96">
        <f t="shared" si="0"/>
        <v>12.925000000000001</v>
      </c>
      <c r="I20" s="161">
        <v>2.6</v>
      </c>
      <c r="J20" s="162">
        <v>78</v>
      </c>
      <c r="K20" s="163">
        <v>70</v>
      </c>
      <c r="L20" s="164">
        <v>80</v>
      </c>
      <c r="M20" s="165"/>
      <c r="N20" s="166"/>
      <c r="O20" s="70">
        <v>15</v>
      </c>
      <c r="P20" s="165">
        <v>20</v>
      </c>
      <c r="Q20" s="165">
        <v>2</v>
      </c>
      <c r="R20" s="165">
        <v>22</v>
      </c>
      <c r="S20" s="165">
        <v>4</v>
      </c>
      <c r="T20" s="165">
        <v>0</v>
      </c>
      <c r="U20" s="166">
        <v>0</v>
      </c>
      <c r="V20" s="165">
        <v>1</v>
      </c>
      <c r="W20" s="165">
        <v>4</v>
      </c>
      <c r="X20" s="166">
        <v>6</v>
      </c>
      <c r="Y20" s="165">
        <v>0</v>
      </c>
      <c r="Z20" s="165">
        <v>1</v>
      </c>
      <c r="AA20" s="166">
        <v>1</v>
      </c>
      <c r="AB20" s="165">
        <v>2</v>
      </c>
      <c r="AC20" s="165">
        <v>1</v>
      </c>
      <c r="AD20" s="166">
        <v>1</v>
      </c>
    </row>
    <row r="21" spans="1:30" ht="15.4" customHeight="1" x14ac:dyDescent="0.2">
      <c r="A21" s="148">
        <v>16</v>
      </c>
      <c r="B21" s="147">
        <v>17.2</v>
      </c>
      <c r="C21" s="167">
        <v>10.199999999999999</v>
      </c>
      <c r="D21" s="167">
        <v>7.9</v>
      </c>
      <c r="E21" s="147">
        <v>11.3</v>
      </c>
      <c r="F21" s="167">
        <v>16.8</v>
      </c>
      <c r="G21" s="147">
        <v>11</v>
      </c>
      <c r="H21" s="113">
        <f t="shared" si="0"/>
        <v>12.525</v>
      </c>
      <c r="I21" s="152">
        <v>21.8</v>
      </c>
      <c r="J21" s="153">
        <v>94</v>
      </c>
      <c r="K21" s="154">
        <v>60</v>
      </c>
      <c r="L21" s="155">
        <v>69</v>
      </c>
      <c r="M21" s="156"/>
      <c r="N21" s="157"/>
      <c r="O21" s="86">
        <v>16</v>
      </c>
      <c r="P21" s="156">
        <v>16</v>
      </c>
      <c r="Q21" s="156">
        <v>4</v>
      </c>
      <c r="R21" s="156">
        <v>20</v>
      </c>
      <c r="S21" s="156">
        <v>4</v>
      </c>
      <c r="T21" s="156">
        <v>0</v>
      </c>
      <c r="U21" s="157">
        <v>0</v>
      </c>
      <c r="V21" s="156">
        <v>10</v>
      </c>
      <c r="W21" s="156">
        <v>7</v>
      </c>
      <c r="X21" s="157">
        <v>0</v>
      </c>
      <c r="Y21" s="156">
        <v>6</v>
      </c>
      <c r="Z21" s="156">
        <v>1</v>
      </c>
      <c r="AA21" s="157">
        <v>0</v>
      </c>
      <c r="AB21" s="156">
        <v>1</v>
      </c>
      <c r="AC21" s="156">
        <v>1</v>
      </c>
      <c r="AD21" s="157">
        <v>1</v>
      </c>
    </row>
    <row r="22" spans="1:30" ht="15.4" customHeight="1" x14ac:dyDescent="0.2">
      <c r="A22" s="148">
        <v>17</v>
      </c>
      <c r="B22" s="147">
        <v>14</v>
      </c>
      <c r="C22" s="167">
        <v>9.4</v>
      </c>
      <c r="D22" s="167">
        <v>5.9</v>
      </c>
      <c r="E22" s="147">
        <v>10.6</v>
      </c>
      <c r="F22" s="167">
        <v>11.5</v>
      </c>
      <c r="G22" s="147">
        <v>9.4</v>
      </c>
      <c r="H22" s="96">
        <f t="shared" si="0"/>
        <v>10.225</v>
      </c>
      <c r="I22" s="152">
        <v>13.2</v>
      </c>
      <c r="J22" s="153">
        <v>96</v>
      </c>
      <c r="K22" s="154">
        <v>95</v>
      </c>
      <c r="L22" s="155">
        <v>98</v>
      </c>
      <c r="M22" s="156"/>
      <c r="N22" s="157"/>
      <c r="O22" s="86">
        <v>17</v>
      </c>
      <c r="P22" s="156">
        <v>0</v>
      </c>
      <c r="Q22" s="156">
        <v>0</v>
      </c>
      <c r="R22" s="156">
        <v>25</v>
      </c>
      <c r="S22" s="156">
        <v>2</v>
      </c>
      <c r="T22" s="156">
        <v>25</v>
      </c>
      <c r="U22" s="157">
        <v>2</v>
      </c>
      <c r="V22" s="156">
        <v>10</v>
      </c>
      <c r="W22" s="156">
        <v>10</v>
      </c>
      <c r="X22" s="157">
        <v>10</v>
      </c>
      <c r="Y22" s="156">
        <v>2</v>
      </c>
      <c r="Z22" s="156">
        <v>6</v>
      </c>
      <c r="AA22" s="157">
        <v>2</v>
      </c>
      <c r="AB22" s="156">
        <v>2</v>
      </c>
      <c r="AC22" s="156">
        <v>2</v>
      </c>
      <c r="AD22" s="157">
        <v>2</v>
      </c>
    </row>
    <row r="23" spans="1:30" ht="15.4" customHeight="1" x14ac:dyDescent="0.2">
      <c r="A23" s="148">
        <v>18</v>
      </c>
      <c r="B23" s="147">
        <v>16.899999999999999</v>
      </c>
      <c r="C23" s="167">
        <v>8.6999999999999993</v>
      </c>
      <c r="D23" s="167">
        <v>8.4</v>
      </c>
      <c r="E23" s="147">
        <v>9.4</v>
      </c>
      <c r="F23" s="167">
        <v>15.3</v>
      </c>
      <c r="G23" s="147">
        <v>10</v>
      </c>
      <c r="H23" s="96">
        <f t="shared" si="0"/>
        <v>11.175000000000001</v>
      </c>
      <c r="I23" s="152">
        <v>0.7</v>
      </c>
      <c r="J23" s="153">
        <v>91</v>
      </c>
      <c r="K23" s="154">
        <v>61</v>
      </c>
      <c r="L23" s="155">
        <v>95</v>
      </c>
      <c r="M23" s="156"/>
      <c r="N23" s="157"/>
      <c r="O23" s="86">
        <v>18</v>
      </c>
      <c r="P23" s="156">
        <v>22</v>
      </c>
      <c r="Q23" s="156">
        <v>2</v>
      </c>
      <c r="R23" s="156">
        <v>27</v>
      </c>
      <c r="S23" s="156">
        <v>4</v>
      </c>
      <c r="T23" s="156">
        <v>16</v>
      </c>
      <c r="U23" s="157">
        <v>2</v>
      </c>
      <c r="V23" s="156">
        <v>10</v>
      </c>
      <c r="W23" s="156">
        <v>9</v>
      </c>
      <c r="X23" s="157">
        <v>8</v>
      </c>
      <c r="Y23" s="156">
        <v>2</v>
      </c>
      <c r="Z23" s="156">
        <v>2</v>
      </c>
      <c r="AA23" s="157">
        <v>2</v>
      </c>
      <c r="AB23" s="156">
        <v>2</v>
      </c>
      <c r="AC23" s="156">
        <v>1</v>
      </c>
      <c r="AD23" s="157">
        <v>1</v>
      </c>
    </row>
    <row r="24" spans="1:30" ht="15.4" customHeight="1" x14ac:dyDescent="0.2">
      <c r="A24" s="148">
        <v>19</v>
      </c>
      <c r="B24" s="147">
        <v>14.5</v>
      </c>
      <c r="C24" s="167">
        <v>4.0999999999999996</v>
      </c>
      <c r="D24" s="167">
        <v>1.9</v>
      </c>
      <c r="E24" s="147">
        <v>8.8000000000000007</v>
      </c>
      <c r="F24" s="167">
        <v>13.9</v>
      </c>
      <c r="G24" s="147">
        <v>9.9</v>
      </c>
      <c r="H24" s="96">
        <f t="shared" si="0"/>
        <v>10.625</v>
      </c>
      <c r="I24" s="152">
        <v>1.9</v>
      </c>
      <c r="J24" s="153">
        <v>98</v>
      </c>
      <c r="K24" s="154">
        <v>70</v>
      </c>
      <c r="L24" s="155">
        <v>83</v>
      </c>
      <c r="M24" s="156"/>
      <c r="N24" s="157"/>
      <c r="O24" s="86">
        <v>19</v>
      </c>
      <c r="P24" s="156">
        <v>0</v>
      </c>
      <c r="Q24" s="156">
        <v>0</v>
      </c>
      <c r="R24" s="156">
        <v>27</v>
      </c>
      <c r="S24" s="156">
        <v>2</v>
      </c>
      <c r="T24" s="156">
        <v>0</v>
      </c>
      <c r="U24" s="157">
        <v>0</v>
      </c>
      <c r="V24" s="156">
        <v>10</v>
      </c>
      <c r="W24" s="156">
        <v>6</v>
      </c>
      <c r="X24" s="157">
        <v>5</v>
      </c>
      <c r="Y24" s="156">
        <v>2</v>
      </c>
      <c r="Z24" s="156">
        <v>1</v>
      </c>
      <c r="AA24" s="157">
        <v>1</v>
      </c>
      <c r="AB24" s="156">
        <v>1</v>
      </c>
      <c r="AC24" s="156">
        <v>1</v>
      </c>
      <c r="AD24" s="157">
        <v>1</v>
      </c>
    </row>
    <row r="25" spans="1:30" ht="15.4" customHeight="1" thickBot="1" x14ac:dyDescent="0.25">
      <c r="A25" s="149">
        <v>20</v>
      </c>
      <c r="B25" s="159">
        <v>16.2</v>
      </c>
      <c r="C25" s="160">
        <v>6.4</v>
      </c>
      <c r="D25" s="160">
        <v>5.6</v>
      </c>
      <c r="E25" s="159">
        <v>10.199999999999999</v>
      </c>
      <c r="F25" s="160">
        <v>15.7</v>
      </c>
      <c r="G25" s="159">
        <v>8.6</v>
      </c>
      <c r="H25" s="117">
        <f t="shared" si="0"/>
        <v>10.775</v>
      </c>
      <c r="I25" s="161"/>
      <c r="J25" s="162">
        <v>78</v>
      </c>
      <c r="K25" s="163">
        <v>45</v>
      </c>
      <c r="L25" s="164">
        <v>91</v>
      </c>
      <c r="M25" s="165"/>
      <c r="N25" s="166"/>
      <c r="O25" s="70">
        <v>20</v>
      </c>
      <c r="P25" s="165">
        <v>36</v>
      </c>
      <c r="Q25" s="165">
        <v>4</v>
      </c>
      <c r="R25" s="165">
        <v>36</v>
      </c>
      <c r="S25" s="165">
        <v>4</v>
      </c>
      <c r="T25" s="165">
        <v>0</v>
      </c>
      <c r="U25" s="166">
        <v>0</v>
      </c>
      <c r="V25" s="165">
        <v>10</v>
      </c>
      <c r="W25" s="165">
        <v>6</v>
      </c>
      <c r="X25" s="166">
        <v>3</v>
      </c>
      <c r="Y25" s="165">
        <v>2</v>
      </c>
      <c r="Z25" s="165">
        <v>1</v>
      </c>
      <c r="AA25" s="166">
        <v>1</v>
      </c>
      <c r="AB25" s="165">
        <v>1</v>
      </c>
      <c r="AC25" s="165">
        <v>1</v>
      </c>
      <c r="AD25" s="166">
        <v>1</v>
      </c>
    </row>
    <row r="26" spans="1:30" ht="15.4" customHeight="1" x14ac:dyDescent="0.2">
      <c r="A26" s="148">
        <v>21</v>
      </c>
      <c r="B26" s="147">
        <v>18.5</v>
      </c>
      <c r="C26" s="167">
        <v>3.4</v>
      </c>
      <c r="D26" s="167">
        <v>2.8</v>
      </c>
      <c r="E26" s="147">
        <v>11.5</v>
      </c>
      <c r="F26" s="167">
        <v>17</v>
      </c>
      <c r="G26" s="147">
        <v>11.3</v>
      </c>
      <c r="H26" s="96">
        <f t="shared" si="0"/>
        <v>12.774999999999999</v>
      </c>
      <c r="I26" s="152">
        <v>2.1</v>
      </c>
      <c r="J26" s="153">
        <v>76</v>
      </c>
      <c r="K26" s="154">
        <v>51</v>
      </c>
      <c r="L26" s="155">
        <v>97</v>
      </c>
      <c r="M26" s="156"/>
      <c r="N26" s="157"/>
      <c r="O26" s="86">
        <v>21</v>
      </c>
      <c r="P26" s="156">
        <v>20</v>
      </c>
      <c r="Q26" s="156">
        <v>4</v>
      </c>
      <c r="R26" s="156">
        <v>20</v>
      </c>
      <c r="S26" s="156">
        <v>7</v>
      </c>
      <c r="T26" s="156">
        <v>20</v>
      </c>
      <c r="U26" s="157">
        <v>7</v>
      </c>
      <c r="V26" s="156">
        <v>4</v>
      </c>
      <c r="W26" s="156">
        <v>10</v>
      </c>
      <c r="X26" s="157">
        <v>10</v>
      </c>
      <c r="Y26" s="156">
        <v>1</v>
      </c>
      <c r="Z26" s="156">
        <v>2</v>
      </c>
      <c r="AA26" s="157">
        <v>2</v>
      </c>
      <c r="AB26" s="156">
        <v>1</v>
      </c>
      <c r="AC26" s="156">
        <v>1</v>
      </c>
      <c r="AD26" s="157">
        <v>1</v>
      </c>
    </row>
    <row r="27" spans="1:30" ht="15.4" customHeight="1" x14ac:dyDescent="0.2">
      <c r="A27" s="148">
        <v>22</v>
      </c>
      <c r="B27" s="147">
        <v>15.1</v>
      </c>
      <c r="C27" s="167">
        <v>6.9</v>
      </c>
      <c r="D27" s="167">
        <v>6.3</v>
      </c>
      <c r="E27" s="147">
        <v>12.3</v>
      </c>
      <c r="F27" s="167">
        <v>14.5</v>
      </c>
      <c r="G27" s="147">
        <v>11.6</v>
      </c>
      <c r="H27" s="96">
        <f t="shared" si="0"/>
        <v>12.5</v>
      </c>
      <c r="I27" s="152">
        <v>4.9000000000000004</v>
      </c>
      <c r="J27" s="153">
        <v>83</v>
      </c>
      <c r="K27" s="154">
        <v>77</v>
      </c>
      <c r="L27" s="155">
        <v>67</v>
      </c>
      <c r="M27" s="156"/>
      <c r="N27" s="157"/>
      <c r="O27" s="86">
        <v>22</v>
      </c>
      <c r="P27" s="156">
        <v>25</v>
      </c>
      <c r="Q27" s="156">
        <v>4</v>
      </c>
      <c r="R27" s="156">
        <v>22</v>
      </c>
      <c r="S27" s="156">
        <v>7</v>
      </c>
      <c r="T27" s="156">
        <v>22</v>
      </c>
      <c r="U27" s="157">
        <v>4</v>
      </c>
      <c r="V27" s="156">
        <v>10</v>
      </c>
      <c r="W27" s="156">
        <v>6</v>
      </c>
      <c r="X27" s="157">
        <v>4</v>
      </c>
      <c r="Y27" s="156">
        <v>2</v>
      </c>
      <c r="Z27" s="156">
        <v>1</v>
      </c>
      <c r="AA27" s="157">
        <v>1</v>
      </c>
      <c r="AB27" s="156">
        <v>1</v>
      </c>
      <c r="AC27" s="156">
        <v>1</v>
      </c>
      <c r="AD27" s="157">
        <v>1</v>
      </c>
    </row>
    <row r="28" spans="1:30" ht="15.4" customHeight="1" x14ac:dyDescent="0.2">
      <c r="A28" s="148">
        <v>23</v>
      </c>
      <c r="B28" s="147">
        <v>15.7</v>
      </c>
      <c r="C28" s="167">
        <v>8.1999999999999993</v>
      </c>
      <c r="D28" s="167">
        <v>8.4</v>
      </c>
      <c r="E28" s="147">
        <v>14.6</v>
      </c>
      <c r="F28" s="167">
        <v>12.1</v>
      </c>
      <c r="G28" s="147">
        <v>8.4</v>
      </c>
      <c r="H28" s="96">
        <f t="shared" si="0"/>
        <v>10.875</v>
      </c>
      <c r="I28" s="152">
        <v>1.3</v>
      </c>
      <c r="J28" s="153">
        <v>63</v>
      </c>
      <c r="K28" s="154">
        <v>78</v>
      </c>
      <c r="L28" s="155">
        <v>92</v>
      </c>
      <c r="M28" s="156"/>
      <c r="N28" s="157"/>
      <c r="O28" s="86">
        <v>23</v>
      </c>
      <c r="P28" s="156">
        <v>22</v>
      </c>
      <c r="Q28" s="156">
        <v>4</v>
      </c>
      <c r="R28" s="156">
        <v>22</v>
      </c>
      <c r="S28" s="156">
        <v>4</v>
      </c>
      <c r="T28" s="156">
        <v>20</v>
      </c>
      <c r="U28" s="157">
        <v>2</v>
      </c>
      <c r="V28" s="156">
        <v>7</v>
      </c>
      <c r="W28" s="156">
        <v>10</v>
      </c>
      <c r="X28" s="157">
        <v>2</v>
      </c>
      <c r="Y28" s="156">
        <v>1</v>
      </c>
      <c r="Z28" s="156">
        <v>6</v>
      </c>
      <c r="AA28" s="157">
        <v>0</v>
      </c>
      <c r="AB28" s="156">
        <v>1</v>
      </c>
      <c r="AC28" s="156">
        <v>1</v>
      </c>
      <c r="AD28" s="157">
        <v>1</v>
      </c>
    </row>
    <row r="29" spans="1:30" ht="15.4" customHeight="1" x14ac:dyDescent="0.2">
      <c r="A29" s="148">
        <v>24</v>
      </c>
      <c r="B29" s="147">
        <v>18.5</v>
      </c>
      <c r="C29" s="167">
        <v>2.2999999999999998</v>
      </c>
      <c r="D29" s="167">
        <v>0.2</v>
      </c>
      <c r="E29" s="147">
        <v>11.8</v>
      </c>
      <c r="F29" s="167">
        <v>17.399999999999999</v>
      </c>
      <c r="G29" s="147">
        <v>14.1</v>
      </c>
      <c r="H29" s="96">
        <f t="shared" si="0"/>
        <v>14.35</v>
      </c>
      <c r="I29" s="152">
        <v>2.2999999999999998</v>
      </c>
      <c r="J29" s="153">
        <v>72</v>
      </c>
      <c r="K29" s="154">
        <v>51</v>
      </c>
      <c r="L29" s="155">
        <v>59</v>
      </c>
      <c r="M29" s="156"/>
      <c r="N29" s="157"/>
      <c r="O29" s="86">
        <v>24</v>
      </c>
      <c r="P29" s="156">
        <v>0</v>
      </c>
      <c r="Q29" s="156">
        <v>0</v>
      </c>
      <c r="R29" s="156">
        <v>22</v>
      </c>
      <c r="S29" s="156">
        <v>7</v>
      </c>
      <c r="T29" s="156">
        <v>22</v>
      </c>
      <c r="U29" s="157">
        <v>9</v>
      </c>
      <c r="V29" s="156">
        <v>7</v>
      </c>
      <c r="W29" s="156">
        <v>10</v>
      </c>
      <c r="X29" s="157">
        <v>10</v>
      </c>
      <c r="Y29" s="156">
        <v>1</v>
      </c>
      <c r="Z29" s="156">
        <v>2</v>
      </c>
      <c r="AA29" s="157">
        <v>2</v>
      </c>
      <c r="AB29" s="156">
        <v>1</v>
      </c>
      <c r="AC29" s="156">
        <v>1</v>
      </c>
      <c r="AD29" s="157">
        <v>1</v>
      </c>
    </row>
    <row r="30" spans="1:30" ht="15.4" customHeight="1" thickBot="1" x14ac:dyDescent="0.25">
      <c r="A30" s="149">
        <v>25</v>
      </c>
      <c r="B30" s="159">
        <v>14.1</v>
      </c>
      <c r="C30" s="160">
        <v>9</v>
      </c>
      <c r="D30" s="160">
        <v>10.1</v>
      </c>
      <c r="E30" s="159">
        <v>11.5</v>
      </c>
      <c r="F30" s="160">
        <v>12.5</v>
      </c>
      <c r="G30" s="159">
        <v>9</v>
      </c>
      <c r="H30" s="96">
        <f t="shared" si="0"/>
        <v>10.5</v>
      </c>
      <c r="I30" s="161">
        <v>0.9</v>
      </c>
      <c r="J30" s="162">
        <v>97</v>
      </c>
      <c r="K30" s="163">
        <v>69</v>
      </c>
      <c r="L30" s="164">
        <v>79</v>
      </c>
      <c r="M30" s="165"/>
      <c r="N30" s="166"/>
      <c r="O30" s="70">
        <v>25</v>
      </c>
      <c r="P30" s="165">
        <v>20</v>
      </c>
      <c r="Q30" s="165">
        <v>7</v>
      </c>
      <c r="R30" s="165">
        <v>20</v>
      </c>
      <c r="S30" s="165">
        <v>7</v>
      </c>
      <c r="T30" s="165">
        <v>20</v>
      </c>
      <c r="U30" s="166">
        <v>7</v>
      </c>
      <c r="V30" s="165">
        <v>10</v>
      </c>
      <c r="W30" s="165">
        <v>10</v>
      </c>
      <c r="X30" s="166">
        <v>4</v>
      </c>
      <c r="Y30" s="165">
        <v>6</v>
      </c>
      <c r="Z30" s="165">
        <v>6</v>
      </c>
      <c r="AA30" s="166">
        <v>1</v>
      </c>
      <c r="AB30" s="165">
        <v>1</v>
      </c>
      <c r="AC30" s="165">
        <v>1</v>
      </c>
      <c r="AD30" s="166">
        <v>1</v>
      </c>
    </row>
    <row r="31" spans="1:30" ht="15.4" customHeight="1" x14ac:dyDescent="0.2">
      <c r="A31" s="148">
        <v>26</v>
      </c>
      <c r="B31" s="147">
        <v>18.5</v>
      </c>
      <c r="C31" s="167">
        <v>4</v>
      </c>
      <c r="D31" s="167">
        <v>0.9</v>
      </c>
      <c r="E31" s="147">
        <v>12</v>
      </c>
      <c r="F31" s="167">
        <v>17.3</v>
      </c>
      <c r="G31" s="147">
        <v>14.9</v>
      </c>
      <c r="H31" s="113">
        <f t="shared" si="0"/>
        <v>14.775</v>
      </c>
      <c r="I31" s="152">
        <v>0.1</v>
      </c>
      <c r="J31" s="153">
        <v>61</v>
      </c>
      <c r="K31" s="154">
        <v>41</v>
      </c>
      <c r="L31" s="155">
        <v>51</v>
      </c>
      <c r="M31" s="156"/>
      <c r="N31" s="157"/>
      <c r="O31" s="86">
        <v>26</v>
      </c>
      <c r="P31" s="156">
        <v>16</v>
      </c>
      <c r="Q31" s="156">
        <v>7</v>
      </c>
      <c r="R31" s="156">
        <v>16</v>
      </c>
      <c r="S31" s="156">
        <v>7</v>
      </c>
      <c r="T31" s="156">
        <v>18</v>
      </c>
      <c r="U31" s="157">
        <v>7</v>
      </c>
      <c r="V31" s="156">
        <v>1</v>
      </c>
      <c r="W31" s="156">
        <v>3</v>
      </c>
      <c r="X31" s="157">
        <v>5</v>
      </c>
      <c r="Y31" s="156">
        <v>0</v>
      </c>
      <c r="Z31" s="156">
        <v>1</v>
      </c>
      <c r="AA31" s="157">
        <v>1</v>
      </c>
      <c r="AB31" s="156">
        <v>1</v>
      </c>
      <c r="AC31" s="156">
        <v>0</v>
      </c>
      <c r="AD31" s="157">
        <v>0</v>
      </c>
    </row>
    <row r="32" spans="1:30" ht="15.4" customHeight="1" x14ac:dyDescent="0.2">
      <c r="A32" s="148">
        <v>27</v>
      </c>
      <c r="B32" s="147">
        <v>16.600000000000001</v>
      </c>
      <c r="C32" s="167">
        <v>8.3000000000000007</v>
      </c>
      <c r="D32" s="167">
        <v>8.3000000000000007</v>
      </c>
      <c r="E32" s="147">
        <v>14.7</v>
      </c>
      <c r="F32" s="167">
        <v>15.9</v>
      </c>
      <c r="G32" s="147">
        <v>8.3000000000000007</v>
      </c>
      <c r="H32" s="96">
        <f t="shared" si="0"/>
        <v>11.8</v>
      </c>
      <c r="I32" s="152"/>
      <c r="J32" s="153">
        <v>65</v>
      </c>
      <c r="K32" s="154">
        <v>56</v>
      </c>
      <c r="L32" s="155">
        <v>89</v>
      </c>
      <c r="M32" s="156"/>
      <c r="N32" s="157"/>
      <c r="O32" s="86">
        <v>27</v>
      </c>
      <c r="P32" s="156">
        <v>18</v>
      </c>
      <c r="Q32" s="156">
        <v>4</v>
      </c>
      <c r="R32" s="156">
        <v>20</v>
      </c>
      <c r="S32" s="156">
        <v>4</v>
      </c>
      <c r="T32" s="156">
        <v>0</v>
      </c>
      <c r="U32" s="157">
        <v>0</v>
      </c>
      <c r="V32" s="156">
        <v>5</v>
      </c>
      <c r="W32" s="156">
        <v>5</v>
      </c>
      <c r="X32" s="157">
        <v>8</v>
      </c>
      <c r="Y32" s="156">
        <v>1</v>
      </c>
      <c r="Z32" s="156">
        <v>1</v>
      </c>
      <c r="AA32" s="157">
        <v>2</v>
      </c>
      <c r="AB32" s="156">
        <v>0</v>
      </c>
      <c r="AC32" s="156">
        <v>0</v>
      </c>
      <c r="AD32" s="157">
        <v>0</v>
      </c>
    </row>
    <row r="33" spans="1:30" ht="15.4" customHeight="1" x14ac:dyDescent="0.2">
      <c r="A33" s="148">
        <v>28</v>
      </c>
      <c r="B33" s="147">
        <v>15.8</v>
      </c>
      <c r="C33" s="167">
        <v>2.9</v>
      </c>
      <c r="D33" s="167">
        <v>0.9</v>
      </c>
      <c r="E33" s="147">
        <v>11.1</v>
      </c>
      <c r="F33" s="167">
        <v>15.5</v>
      </c>
      <c r="G33" s="147">
        <v>10.7</v>
      </c>
      <c r="H33" s="96">
        <f t="shared" si="0"/>
        <v>12</v>
      </c>
      <c r="I33" s="152">
        <v>0.7</v>
      </c>
      <c r="J33" s="153">
        <v>80</v>
      </c>
      <c r="K33" s="154">
        <v>54</v>
      </c>
      <c r="L33" s="155">
        <v>88</v>
      </c>
      <c r="M33" s="156"/>
      <c r="N33" s="157"/>
      <c r="O33" s="86">
        <v>28</v>
      </c>
      <c r="P33" s="156">
        <v>0</v>
      </c>
      <c r="Q33" s="156">
        <v>0</v>
      </c>
      <c r="R33" s="156">
        <v>20</v>
      </c>
      <c r="S33" s="156">
        <v>2</v>
      </c>
      <c r="T33" s="156">
        <v>0</v>
      </c>
      <c r="U33" s="157">
        <v>0</v>
      </c>
      <c r="V33" s="156">
        <v>6</v>
      </c>
      <c r="W33" s="156">
        <v>7</v>
      </c>
      <c r="X33" s="157">
        <v>10</v>
      </c>
      <c r="Y33" s="156">
        <v>1</v>
      </c>
      <c r="Z33" s="156">
        <v>1</v>
      </c>
      <c r="AA33" s="157">
        <v>2</v>
      </c>
      <c r="AB33" s="156">
        <v>0</v>
      </c>
      <c r="AC33" s="156">
        <v>0</v>
      </c>
      <c r="AD33" s="157">
        <v>1</v>
      </c>
    </row>
    <row r="34" spans="1:30" ht="15.4" customHeight="1" x14ac:dyDescent="0.2">
      <c r="A34" s="148">
        <v>29</v>
      </c>
      <c r="B34" s="198">
        <v>14.7</v>
      </c>
      <c r="C34" s="198">
        <v>8</v>
      </c>
      <c r="D34" s="198">
        <v>7.7</v>
      </c>
      <c r="E34" s="198">
        <v>9.1</v>
      </c>
      <c r="F34" s="198">
        <v>10.6</v>
      </c>
      <c r="G34" s="199">
        <v>8.1</v>
      </c>
      <c r="H34" s="96">
        <f t="shared" si="0"/>
        <v>8.9749999999999996</v>
      </c>
      <c r="I34" s="152">
        <v>4.7</v>
      </c>
      <c r="J34" s="153">
        <v>92</v>
      </c>
      <c r="K34" s="154">
        <v>68</v>
      </c>
      <c r="L34" s="155">
        <v>96</v>
      </c>
      <c r="M34" s="156"/>
      <c r="N34" s="157"/>
      <c r="O34" s="86">
        <v>29</v>
      </c>
      <c r="P34" s="156">
        <v>36</v>
      </c>
      <c r="Q34" s="156">
        <v>2</v>
      </c>
      <c r="R34" s="156">
        <v>34</v>
      </c>
      <c r="S34" s="156">
        <v>7</v>
      </c>
      <c r="T34" s="156">
        <v>34</v>
      </c>
      <c r="U34" s="157">
        <v>4</v>
      </c>
      <c r="V34" s="156">
        <v>10</v>
      </c>
      <c r="W34" s="156">
        <v>8</v>
      </c>
      <c r="X34" s="157">
        <v>8</v>
      </c>
      <c r="Y34" s="156">
        <v>2</v>
      </c>
      <c r="Z34" s="156">
        <v>8</v>
      </c>
      <c r="AA34" s="157">
        <v>2</v>
      </c>
      <c r="AB34" s="156">
        <v>1</v>
      </c>
      <c r="AC34" s="156">
        <v>1</v>
      </c>
      <c r="AD34" s="157">
        <v>1</v>
      </c>
    </row>
    <row r="35" spans="1:30" ht="15.4" customHeight="1" x14ac:dyDescent="0.2">
      <c r="A35" s="148">
        <v>30</v>
      </c>
      <c r="B35" s="147">
        <v>13.6</v>
      </c>
      <c r="C35" s="147">
        <v>6.4</v>
      </c>
      <c r="D35" s="167">
        <v>7.2</v>
      </c>
      <c r="E35" s="147">
        <v>9.1</v>
      </c>
      <c r="F35" s="167">
        <v>11.9</v>
      </c>
      <c r="G35" s="147">
        <v>6.9</v>
      </c>
      <c r="H35" s="96">
        <f t="shared" si="0"/>
        <v>8.6999999999999993</v>
      </c>
      <c r="I35" s="152">
        <v>2.5</v>
      </c>
      <c r="J35" s="153">
        <v>93</v>
      </c>
      <c r="K35" s="154">
        <v>71</v>
      </c>
      <c r="L35" s="155">
        <v>98</v>
      </c>
      <c r="M35" s="156"/>
      <c r="N35" s="157"/>
      <c r="O35" s="86">
        <v>30</v>
      </c>
      <c r="P35" s="156">
        <v>36</v>
      </c>
      <c r="Q35" s="156">
        <v>4</v>
      </c>
      <c r="R35" s="156">
        <v>36</v>
      </c>
      <c r="S35" s="156">
        <v>4</v>
      </c>
      <c r="T35" s="156">
        <v>36</v>
      </c>
      <c r="U35" s="157">
        <v>2</v>
      </c>
      <c r="V35" s="156">
        <v>10</v>
      </c>
      <c r="W35" s="156">
        <v>10</v>
      </c>
      <c r="X35" s="157">
        <v>4</v>
      </c>
      <c r="Y35" s="156">
        <v>2</v>
      </c>
      <c r="Z35" s="156">
        <v>2</v>
      </c>
      <c r="AA35" s="157">
        <v>1</v>
      </c>
      <c r="AB35" s="156">
        <v>1</v>
      </c>
      <c r="AC35" s="156">
        <v>1</v>
      </c>
      <c r="AD35" s="157">
        <v>1</v>
      </c>
    </row>
    <row r="36" spans="1:30" ht="15.4" customHeight="1" thickBot="1" x14ac:dyDescent="0.25">
      <c r="A36" s="149">
        <v>31</v>
      </c>
      <c r="B36" s="159">
        <v>16.600000000000001</v>
      </c>
      <c r="C36" s="159">
        <v>4.5</v>
      </c>
      <c r="D36" s="160">
        <v>2</v>
      </c>
      <c r="E36" s="159">
        <v>10.1</v>
      </c>
      <c r="F36" s="160">
        <v>15.5</v>
      </c>
      <c r="G36" s="159">
        <v>8.1</v>
      </c>
      <c r="H36" s="117">
        <f t="shared" si="0"/>
        <v>10.450000000000001</v>
      </c>
      <c r="I36" s="152"/>
      <c r="J36" s="153">
        <v>87</v>
      </c>
      <c r="K36" s="154">
        <v>45</v>
      </c>
      <c r="L36" s="155">
        <v>76</v>
      </c>
      <c r="M36" s="156"/>
      <c r="N36" s="157"/>
      <c r="O36" s="70">
        <v>31</v>
      </c>
      <c r="P36" s="156">
        <v>0</v>
      </c>
      <c r="Q36" s="156">
        <v>0</v>
      </c>
      <c r="R36" s="156">
        <v>36</v>
      </c>
      <c r="S36" s="156">
        <v>7</v>
      </c>
      <c r="T36" s="156">
        <v>36</v>
      </c>
      <c r="U36" s="157">
        <v>2</v>
      </c>
      <c r="V36" s="156">
        <v>10</v>
      </c>
      <c r="W36" s="156">
        <v>6</v>
      </c>
      <c r="X36" s="157">
        <v>5</v>
      </c>
      <c r="Y36" s="156">
        <v>2</v>
      </c>
      <c r="Z36" s="156">
        <v>1</v>
      </c>
      <c r="AA36" s="157">
        <v>1</v>
      </c>
      <c r="AB36" s="156">
        <v>1</v>
      </c>
      <c r="AC36" s="156">
        <v>1</v>
      </c>
      <c r="AD36" s="157">
        <v>1</v>
      </c>
    </row>
    <row r="37" spans="1:30" ht="15.4" customHeight="1" x14ac:dyDescent="0.2">
      <c r="A37" s="174" t="s">
        <v>32</v>
      </c>
      <c r="B37" s="175">
        <f t="shared" ref="B37:N37" si="1">AVERAGE(B6:B10)</f>
        <v>14.86</v>
      </c>
      <c r="C37" s="175">
        <f t="shared" si="1"/>
        <v>4.24</v>
      </c>
      <c r="D37" s="169">
        <f t="shared" si="1"/>
        <v>3.4599999999999995</v>
      </c>
      <c r="E37" s="175">
        <f t="shared" si="1"/>
        <v>9.68</v>
      </c>
      <c r="F37" s="169">
        <f t="shared" si="1"/>
        <v>11.120000000000001</v>
      </c>
      <c r="G37" s="175">
        <f t="shared" si="1"/>
        <v>8.2799999999999994</v>
      </c>
      <c r="H37" s="169">
        <f t="shared" si="1"/>
        <v>9.34</v>
      </c>
      <c r="I37" s="113">
        <f>SUM(I6:I10)</f>
        <v>11</v>
      </c>
      <c r="J37" s="176">
        <f t="shared" si="1"/>
        <v>73.8</v>
      </c>
      <c r="K37" s="177">
        <f t="shared" si="1"/>
        <v>67.2</v>
      </c>
      <c r="L37" s="178">
        <f t="shared" si="1"/>
        <v>74</v>
      </c>
      <c r="M37" s="178" t="e">
        <f t="shared" si="1"/>
        <v>#DIV/0!</v>
      </c>
      <c r="N37" s="178" t="e">
        <f t="shared" si="1"/>
        <v>#DIV/0!</v>
      </c>
      <c r="O37" s="51"/>
      <c r="P37" s="176"/>
      <c r="Q37" s="176"/>
      <c r="R37" s="176"/>
      <c r="S37" s="176"/>
      <c r="T37" s="176"/>
      <c r="U37" s="176"/>
      <c r="V37" s="176"/>
      <c r="W37" s="176"/>
      <c r="X37" s="176"/>
      <c r="Y37" s="176"/>
      <c r="Z37" s="176"/>
      <c r="AA37" s="176"/>
      <c r="AB37" s="176"/>
      <c r="AC37" s="176"/>
      <c r="AD37" s="176"/>
    </row>
    <row r="38" spans="1:30" ht="15.4" customHeight="1" x14ac:dyDescent="0.2">
      <c r="A38" s="148">
        <v>2</v>
      </c>
      <c r="B38" s="147">
        <f t="shared" ref="B38:N38" si="2">AVERAGE(B11:B15)</f>
        <v>17.139999999999997</v>
      </c>
      <c r="C38" s="147">
        <f t="shared" si="2"/>
        <v>5</v>
      </c>
      <c r="D38" s="167">
        <f t="shared" si="2"/>
        <v>2.2999999999999998</v>
      </c>
      <c r="E38" s="147">
        <f t="shared" si="2"/>
        <v>10.440000000000001</v>
      </c>
      <c r="F38" s="167">
        <f t="shared" si="2"/>
        <v>16.16</v>
      </c>
      <c r="G38" s="147">
        <f t="shared" si="2"/>
        <v>11.8</v>
      </c>
      <c r="H38" s="167">
        <f t="shared" si="2"/>
        <v>12.55</v>
      </c>
      <c r="I38" s="96">
        <f>SUM(I11:I15)</f>
        <v>2.1</v>
      </c>
      <c r="J38" s="179">
        <f t="shared" si="2"/>
        <v>59.2</v>
      </c>
      <c r="K38" s="180">
        <f t="shared" si="2"/>
        <v>45</v>
      </c>
      <c r="L38" s="172">
        <f t="shared" si="2"/>
        <v>53</v>
      </c>
      <c r="M38" s="171" t="e">
        <f t="shared" si="2"/>
        <v>#DIV/0!</v>
      </c>
      <c r="N38" s="172" t="e">
        <f t="shared" si="2"/>
        <v>#DIV/0!</v>
      </c>
      <c r="O38" s="49"/>
      <c r="P38" s="179"/>
      <c r="Q38" s="179"/>
      <c r="R38" s="179"/>
      <c r="S38" s="179"/>
      <c r="T38" s="179"/>
      <c r="U38" s="179"/>
      <c r="V38" s="179"/>
      <c r="W38" s="179"/>
      <c r="X38" s="179"/>
      <c r="Y38" s="179"/>
      <c r="Z38" s="179"/>
      <c r="AA38" s="179"/>
      <c r="AB38" s="179"/>
      <c r="AC38" s="179"/>
      <c r="AD38" s="179"/>
    </row>
    <row r="39" spans="1:30" ht="15.4" customHeight="1" x14ac:dyDescent="0.2">
      <c r="A39" s="148">
        <v>3</v>
      </c>
      <c r="B39" s="147">
        <f t="shared" ref="B39:N39" si="3">AVERAGE(B16:B20)</f>
        <v>19.759999999999998</v>
      </c>
      <c r="C39" s="147">
        <f t="shared" si="3"/>
        <v>12.18</v>
      </c>
      <c r="D39" s="167">
        <f t="shared" si="3"/>
        <v>11.379999999999999</v>
      </c>
      <c r="E39" s="147">
        <f t="shared" si="3"/>
        <v>16.16</v>
      </c>
      <c r="F39" s="167">
        <f t="shared" si="3"/>
        <v>18</v>
      </c>
      <c r="G39" s="147">
        <f t="shared" si="3"/>
        <v>14.02</v>
      </c>
      <c r="H39" s="167">
        <f t="shared" si="3"/>
        <v>15.55</v>
      </c>
      <c r="I39" s="96">
        <f>SUM(I16:I20)</f>
        <v>21.6</v>
      </c>
      <c r="J39" s="179">
        <f t="shared" si="3"/>
        <v>70</v>
      </c>
      <c r="K39" s="180">
        <f t="shared" si="3"/>
        <v>69</v>
      </c>
      <c r="L39" s="172">
        <f t="shared" si="3"/>
        <v>81.599999999999994</v>
      </c>
      <c r="M39" s="171" t="e">
        <f t="shared" si="3"/>
        <v>#DIV/0!</v>
      </c>
      <c r="N39" s="172" t="e">
        <f t="shared" si="3"/>
        <v>#DIV/0!</v>
      </c>
      <c r="O39" s="49"/>
      <c r="P39" s="179"/>
      <c r="Q39" s="179"/>
      <c r="R39" s="179"/>
      <c r="S39" s="179"/>
      <c r="T39" s="179"/>
      <c r="U39" s="179"/>
      <c r="V39" s="179"/>
      <c r="W39" s="179"/>
      <c r="X39" s="179"/>
      <c r="Y39" s="179"/>
      <c r="Z39" s="179"/>
      <c r="AA39" s="179"/>
      <c r="AB39" s="179"/>
      <c r="AC39" s="179"/>
      <c r="AD39" s="179"/>
    </row>
    <row r="40" spans="1:30" ht="15.4" customHeight="1" x14ac:dyDescent="0.2">
      <c r="A40" s="148">
        <v>4</v>
      </c>
      <c r="B40" s="147">
        <f t="shared" ref="B40:N40" si="4">AVERAGE(B21:B25)</f>
        <v>15.76</v>
      </c>
      <c r="C40" s="147">
        <f t="shared" si="4"/>
        <v>7.76</v>
      </c>
      <c r="D40" s="167">
        <f t="shared" si="4"/>
        <v>5.94</v>
      </c>
      <c r="E40" s="147">
        <f t="shared" si="4"/>
        <v>10.059999999999999</v>
      </c>
      <c r="F40" s="167">
        <f t="shared" si="4"/>
        <v>14.64</v>
      </c>
      <c r="G40" s="147">
        <f t="shared" si="4"/>
        <v>9.7799999999999994</v>
      </c>
      <c r="H40" s="167">
        <f t="shared" si="4"/>
        <v>11.065</v>
      </c>
      <c r="I40" s="96">
        <f>SUM(I21:I25)</f>
        <v>37.6</v>
      </c>
      <c r="J40" s="179">
        <f t="shared" si="4"/>
        <v>91.4</v>
      </c>
      <c r="K40" s="180">
        <f t="shared" si="4"/>
        <v>66.2</v>
      </c>
      <c r="L40" s="172">
        <f t="shared" si="4"/>
        <v>87.2</v>
      </c>
      <c r="M40" s="171" t="e">
        <f t="shared" si="4"/>
        <v>#DIV/0!</v>
      </c>
      <c r="N40" s="172" t="e">
        <f t="shared" si="4"/>
        <v>#DIV/0!</v>
      </c>
      <c r="O40" s="49"/>
      <c r="P40" s="179"/>
      <c r="Q40" s="179"/>
      <c r="R40" s="179"/>
      <c r="S40" s="179"/>
      <c r="T40" s="179"/>
      <c r="U40" s="179"/>
      <c r="V40" s="179"/>
      <c r="W40" s="179"/>
      <c r="X40" s="179"/>
      <c r="Y40" s="179"/>
      <c r="Z40" s="179"/>
      <c r="AA40" s="179"/>
      <c r="AB40" s="179"/>
      <c r="AC40" s="179"/>
      <c r="AD40" s="179"/>
    </row>
    <row r="41" spans="1:30" ht="15.4" customHeight="1" x14ac:dyDescent="0.2">
      <c r="A41" s="148">
        <v>5</v>
      </c>
      <c r="B41" s="147">
        <f t="shared" ref="B41:N41" si="5">AVERAGE(B26:B30)</f>
        <v>16.38</v>
      </c>
      <c r="C41" s="147">
        <f t="shared" si="5"/>
        <v>5.96</v>
      </c>
      <c r="D41" s="167">
        <f t="shared" si="5"/>
        <v>5.56</v>
      </c>
      <c r="E41" s="147">
        <f t="shared" si="5"/>
        <v>12.34</v>
      </c>
      <c r="F41" s="167">
        <f t="shared" si="5"/>
        <v>14.7</v>
      </c>
      <c r="G41" s="147">
        <f t="shared" si="5"/>
        <v>10.879999999999999</v>
      </c>
      <c r="H41" s="167">
        <f t="shared" si="5"/>
        <v>12.2</v>
      </c>
      <c r="I41" s="96">
        <f>SUM(I26:I30)</f>
        <v>11.500000000000002</v>
      </c>
      <c r="J41" s="179">
        <f t="shared" si="5"/>
        <v>78.2</v>
      </c>
      <c r="K41" s="180">
        <f t="shared" si="5"/>
        <v>65.2</v>
      </c>
      <c r="L41" s="172">
        <f t="shared" si="5"/>
        <v>78.8</v>
      </c>
      <c r="M41" s="171" t="e">
        <f t="shared" si="5"/>
        <v>#DIV/0!</v>
      </c>
      <c r="N41" s="172" t="e">
        <f t="shared" si="5"/>
        <v>#DIV/0!</v>
      </c>
      <c r="O41" s="49"/>
      <c r="P41" s="179"/>
      <c r="Q41" s="179"/>
      <c r="R41" s="179"/>
      <c r="S41" s="179"/>
      <c r="T41" s="179"/>
      <c r="U41" s="179"/>
      <c r="V41" s="179"/>
      <c r="W41" s="179"/>
      <c r="X41" s="179"/>
      <c r="Y41" s="179"/>
      <c r="Z41" s="179"/>
      <c r="AA41" s="179"/>
      <c r="AB41" s="179"/>
      <c r="AC41" s="179"/>
      <c r="AD41" s="179"/>
    </row>
    <row r="42" spans="1:30" ht="15.4" customHeight="1" thickBot="1" x14ac:dyDescent="0.25">
      <c r="A42" s="149">
        <v>6</v>
      </c>
      <c r="B42" s="159">
        <f t="shared" ref="B42:N42" si="6">AVERAGE(B31:B36)</f>
        <v>15.966666666666669</v>
      </c>
      <c r="C42" s="159">
        <f t="shared" si="6"/>
        <v>5.6833333333333336</v>
      </c>
      <c r="D42" s="160">
        <f t="shared" si="6"/>
        <v>4.5</v>
      </c>
      <c r="E42" s="159">
        <f t="shared" si="6"/>
        <v>11.016666666666666</v>
      </c>
      <c r="F42" s="160">
        <f t="shared" si="6"/>
        <v>14.450000000000001</v>
      </c>
      <c r="G42" s="159">
        <f t="shared" si="6"/>
        <v>9.5000000000000018</v>
      </c>
      <c r="H42" s="160">
        <f t="shared" si="6"/>
        <v>11.116666666666667</v>
      </c>
      <c r="I42" s="117">
        <f>SUM(I31:I36)</f>
        <v>8</v>
      </c>
      <c r="J42" s="181">
        <f t="shared" si="6"/>
        <v>79.666666666666671</v>
      </c>
      <c r="K42" s="182">
        <f t="shared" si="6"/>
        <v>55.833333333333336</v>
      </c>
      <c r="L42" s="183">
        <f t="shared" si="6"/>
        <v>83</v>
      </c>
      <c r="M42" s="184" t="e">
        <f t="shared" si="6"/>
        <v>#DIV/0!</v>
      </c>
      <c r="N42" s="172" t="e">
        <f t="shared" si="6"/>
        <v>#DIV/0!</v>
      </c>
      <c r="O42" s="49"/>
      <c r="P42" s="179"/>
      <c r="Q42" s="179"/>
      <c r="R42" s="179"/>
      <c r="S42" s="179"/>
      <c r="T42" s="179"/>
      <c r="U42" s="179"/>
      <c r="V42" s="179"/>
      <c r="W42" s="179"/>
      <c r="X42" s="179"/>
      <c r="Y42" s="179"/>
      <c r="Z42" s="179"/>
      <c r="AA42" s="179"/>
      <c r="AB42" s="179"/>
      <c r="AC42" s="179"/>
      <c r="AD42" s="179"/>
    </row>
    <row r="43" spans="1:30" ht="15.4" customHeight="1" x14ac:dyDescent="0.2">
      <c r="A43" s="148" t="s">
        <v>33</v>
      </c>
      <c r="B43" s="147">
        <f>AVERAGE(B6:B15)</f>
        <v>16.000000000000004</v>
      </c>
      <c r="C43" s="147">
        <f t="shared" ref="C43:H43" si="7">AVERAGE(C6:C15)</f>
        <v>4.6199999999999992</v>
      </c>
      <c r="D43" s="167">
        <f t="shared" si="7"/>
        <v>2.88</v>
      </c>
      <c r="E43" s="147">
        <f t="shared" si="7"/>
        <v>10.059999999999999</v>
      </c>
      <c r="F43" s="167">
        <f t="shared" si="7"/>
        <v>13.64</v>
      </c>
      <c r="G43" s="147">
        <f t="shared" si="7"/>
        <v>10.039999999999999</v>
      </c>
      <c r="H43" s="167">
        <f t="shared" si="7"/>
        <v>10.945</v>
      </c>
      <c r="I43" s="152">
        <f>SUM(I6:I15)</f>
        <v>13.100000000000001</v>
      </c>
      <c r="J43" s="179">
        <f>AVERAGE(J6:J15)</f>
        <v>66.5</v>
      </c>
      <c r="K43" s="180">
        <f>AVERAGE(K6:K15)</f>
        <v>56.1</v>
      </c>
      <c r="L43" s="172">
        <f>AVERAGE(L6:L15)</f>
        <v>63.5</v>
      </c>
      <c r="M43" s="171">
        <f>SUM(M6:M15)</f>
        <v>0</v>
      </c>
      <c r="N43" s="178" t="e">
        <f>AVERAGE(N6:N15)</f>
        <v>#DIV/0!</v>
      </c>
      <c r="O43" s="49"/>
      <c r="P43" s="179"/>
      <c r="Q43" s="179"/>
      <c r="R43" s="179"/>
      <c r="S43" s="179"/>
      <c r="T43" s="179"/>
      <c r="U43" s="179"/>
      <c r="V43" s="179"/>
      <c r="W43" s="179"/>
      <c r="X43" s="179"/>
      <c r="Y43" s="179"/>
      <c r="Z43" s="179"/>
      <c r="AA43" s="179"/>
      <c r="AB43" s="179"/>
      <c r="AC43" s="179"/>
      <c r="AD43" s="179"/>
    </row>
    <row r="44" spans="1:30" ht="15.4" customHeight="1" x14ac:dyDescent="0.2">
      <c r="A44" s="148">
        <v>2</v>
      </c>
      <c r="B44" s="147">
        <f>AVERAGE(B16:B25)</f>
        <v>17.759999999999998</v>
      </c>
      <c r="C44" s="147">
        <f t="shared" ref="C44:H44" si="8">AVERAGE(C16:C25)</f>
        <v>9.9700000000000006</v>
      </c>
      <c r="D44" s="167">
        <f t="shared" si="8"/>
        <v>8.66</v>
      </c>
      <c r="E44" s="147">
        <f t="shared" si="8"/>
        <v>13.11</v>
      </c>
      <c r="F44" s="167">
        <f t="shared" si="8"/>
        <v>16.32</v>
      </c>
      <c r="G44" s="147">
        <f t="shared" si="8"/>
        <v>11.9</v>
      </c>
      <c r="H44" s="167">
        <f t="shared" si="8"/>
        <v>13.307499999999999</v>
      </c>
      <c r="I44" s="152">
        <f>SUM(I16:I25)</f>
        <v>59.20000000000001</v>
      </c>
      <c r="J44" s="179">
        <f>AVERAGE(J16:J25)</f>
        <v>80.7</v>
      </c>
      <c r="K44" s="180">
        <f>AVERAGE(K16:K25)</f>
        <v>67.599999999999994</v>
      </c>
      <c r="L44" s="172">
        <f>AVERAGE(L16:L25)</f>
        <v>84.4</v>
      </c>
      <c r="M44" s="171">
        <f>SUM(M16:M25)</f>
        <v>0</v>
      </c>
      <c r="N44" s="172" t="e">
        <f>AVERAGE(N16:N25)</f>
        <v>#DIV/0!</v>
      </c>
      <c r="O44" s="49"/>
      <c r="P44" s="179"/>
      <c r="Q44" s="179"/>
      <c r="R44" s="179"/>
      <c r="S44" s="179"/>
      <c r="T44" s="179"/>
      <c r="U44" s="179"/>
      <c r="V44" s="179"/>
      <c r="W44" s="179"/>
      <c r="X44" s="179"/>
      <c r="Y44" s="179"/>
      <c r="Z44" s="179"/>
      <c r="AA44" s="179"/>
      <c r="AB44" s="179"/>
      <c r="AC44" s="179"/>
      <c r="AD44" s="179"/>
    </row>
    <row r="45" spans="1:30" ht="15.4" customHeight="1" thickBot="1" x14ac:dyDescent="0.25">
      <c r="A45" s="148">
        <v>3</v>
      </c>
      <c r="B45" s="147">
        <f>AVERAGE(B25:B36)</f>
        <v>16.158333333333331</v>
      </c>
      <c r="C45" s="147">
        <f t="shared" ref="C45:H45" si="9">AVERAGE(C25:C36)</f>
        <v>5.8583333333333334</v>
      </c>
      <c r="D45" s="167">
        <f t="shared" si="9"/>
        <v>5.0333333333333332</v>
      </c>
      <c r="E45" s="147">
        <f t="shared" si="9"/>
        <v>11.5</v>
      </c>
      <c r="F45" s="167">
        <f t="shared" si="9"/>
        <v>14.658333333333333</v>
      </c>
      <c r="G45" s="147">
        <f t="shared" si="9"/>
        <v>10</v>
      </c>
      <c r="H45" s="167">
        <f t="shared" si="9"/>
        <v>11.539583333333333</v>
      </c>
      <c r="I45" s="152">
        <f>SUM(I26:I36)</f>
        <v>19.5</v>
      </c>
      <c r="J45" s="179">
        <f>AVERAGE(J25:J36)</f>
        <v>78.916666666666671</v>
      </c>
      <c r="K45" s="180">
        <f>AVERAGE(K25:K36)</f>
        <v>58.833333333333336</v>
      </c>
      <c r="L45" s="172">
        <f>AVERAGE(L25:L36)</f>
        <v>81.916666666666671</v>
      </c>
      <c r="M45" s="171">
        <f>SUM(M26:M36)</f>
        <v>0</v>
      </c>
      <c r="N45" s="172" t="e">
        <f>AVERAGE(N26:N36)</f>
        <v>#DIV/0!</v>
      </c>
      <c r="O45" s="49"/>
      <c r="P45" s="179"/>
      <c r="Q45" s="179"/>
      <c r="R45" s="179"/>
      <c r="S45" s="179"/>
      <c r="T45" s="179"/>
      <c r="U45" s="179"/>
      <c r="V45" s="179"/>
      <c r="W45" s="179"/>
      <c r="X45" s="179"/>
      <c r="Y45" s="179"/>
      <c r="Z45" s="179"/>
      <c r="AA45" s="179"/>
      <c r="AB45" s="179"/>
      <c r="AC45" s="179"/>
      <c r="AD45" s="179"/>
    </row>
    <row r="46" spans="1:30" ht="15.4" customHeight="1" thickBot="1" x14ac:dyDescent="0.25">
      <c r="A46" s="185" t="s">
        <v>28</v>
      </c>
      <c r="B46" s="186">
        <f t="shared" ref="B46:H46" si="10">AVERAGE(B6:B36)</f>
        <v>16.622580645161293</v>
      </c>
      <c r="C46" s="186">
        <f t="shared" si="10"/>
        <v>6.7677419354838726</v>
      </c>
      <c r="D46" s="187">
        <f t="shared" si="10"/>
        <v>5.4903225806451612</v>
      </c>
      <c r="E46" s="186">
        <f t="shared" si="10"/>
        <v>11.596774193548391</v>
      </c>
      <c r="F46" s="187">
        <f t="shared" si="10"/>
        <v>14.832258064516129</v>
      </c>
      <c r="G46" s="186">
        <f t="shared" si="10"/>
        <v>10.670967741935485</v>
      </c>
      <c r="H46" s="187">
        <f t="shared" si="10"/>
        <v>11.942741935483873</v>
      </c>
      <c r="I46" s="188">
        <f>SUM(I6:I36)</f>
        <v>91.800000000000011</v>
      </c>
      <c r="J46" s="189">
        <f>AVERAGE(J6:J36)</f>
        <v>75.516129032258064</v>
      </c>
      <c r="K46" s="190">
        <f>AVERAGE(K6:K36)</f>
        <v>61.225806451612904</v>
      </c>
      <c r="L46" s="191">
        <f>AVERAGE(L6:L36)</f>
        <v>76.483870967741936</v>
      </c>
      <c r="M46" s="192">
        <f>SUM(M6:M36)</f>
        <v>0</v>
      </c>
      <c r="N46" s="191" t="e">
        <f>AVERAGE(N6:N36)</f>
        <v>#DIV/0!</v>
      </c>
      <c r="O46" s="49"/>
      <c r="P46" s="179"/>
      <c r="Q46" s="179"/>
      <c r="R46" s="179"/>
      <c r="S46" s="179"/>
      <c r="T46" s="179"/>
      <c r="U46" s="179"/>
      <c r="V46" s="179"/>
      <c r="W46" s="179"/>
      <c r="X46" s="179"/>
      <c r="Y46" s="179"/>
      <c r="Z46" s="179"/>
      <c r="AA46" s="179"/>
      <c r="AB46" s="179"/>
      <c r="AC46" s="179"/>
      <c r="AD46" s="179"/>
    </row>
  </sheetData>
  <conditionalFormatting sqref="I6:I36">
    <cfRule type="cellIs" dxfId="75" priority="374" operator="equal">
      <formula>#REF!</formula>
    </cfRule>
  </conditionalFormatting>
  <conditionalFormatting sqref="B6:B36">
    <cfRule type="cellIs" dxfId="74" priority="375" operator="equal">
      <formula>#REF!</formula>
    </cfRule>
    <cfRule type="cellIs" dxfId="73" priority="376" operator="equal">
      <formula>#REF!</formula>
    </cfRule>
  </conditionalFormatting>
  <conditionalFormatting sqref="C6:C36">
    <cfRule type="cellIs" dxfId="72" priority="377" operator="equal">
      <formula>#REF!</formula>
    </cfRule>
    <cfRule type="cellIs" dxfId="71" priority="378" operator="equal">
      <formula>#REF!</formula>
    </cfRule>
  </conditionalFormatting>
  <conditionalFormatting sqref="D6:D42">
    <cfRule type="cellIs" dxfId="70" priority="379" operator="equal">
      <formula>#REF!</formula>
    </cfRule>
  </conditionalFormatting>
  <conditionalFormatting sqref="D6:D36">
    <cfRule type="cellIs" dxfId="69" priority="380" operator="equal">
      <formula>#REF!</formula>
    </cfRule>
  </conditionalFormatting>
  <conditionalFormatting sqref="C6:C35">
    <cfRule type="cellIs" dxfId="68" priority="381" operator="equal">
      <formula>#REF!</formula>
    </cfRule>
  </conditionalFormatting>
  <conditionalFormatting sqref="H7:H36">
    <cfRule type="cellIs" dxfId="67" priority="382" operator="equal">
      <formula>#REF!</formula>
    </cfRule>
    <cfRule type="cellIs" dxfId="66" priority="383" operator="equal">
      <formula>#REF!</formula>
    </cfRule>
  </conditionalFormatting>
  <printOptions gridLinesSet="0"/>
  <pageMargins left="0.78740157499999996" right="0.78740157499999996" top="0.984251969" bottom="0.984251969" header="0.4921259845" footer="0.4921259845"/>
  <pageSetup paperSize="9" pageOrder="overThenDown" orientation="portrait" r:id="rId1"/>
  <headerFooter alignWithMargins="0">
    <oddHeader>&amp;A</oddHeader>
    <oddFooter>Strana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C9EC0-9FDB-473D-A8B0-1C63F90749FD}">
  <dimension ref="A1:AD46"/>
  <sheetViews>
    <sheetView showGridLines="0" zoomScaleNormal="100" workbookViewId="0">
      <pane xSplit="1" ySplit="5" topLeftCell="J6" activePane="bottomRight" state="frozen"/>
      <selection activeCell="A47" sqref="A47:XFD105"/>
      <selection pane="topRight" activeCell="A47" sqref="A47:XFD105"/>
      <selection pane="bottomLeft" activeCell="A47" sqref="A47:XFD105"/>
      <selection pane="bottomRight" activeCell="AG28" sqref="AG28"/>
    </sheetView>
  </sheetViews>
  <sheetFormatPr defaultColWidth="9.140625" defaultRowHeight="12.75" x14ac:dyDescent="0.2"/>
  <cols>
    <col min="1" max="1" width="4.7109375" style="47" customWidth="1"/>
    <col min="2" max="9" width="6.28515625" style="47" customWidth="1"/>
    <col min="10" max="14" width="4.7109375" style="47" customWidth="1"/>
    <col min="15" max="15" width="3" style="47" customWidth="1"/>
    <col min="16" max="16" width="3.7109375" style="47" customWidth="1"/>
    <col min="17" max="30" width="5.7109375" style="47" customWidth="1"/>
    <col min="31" max="16384" width="9.140625" style="47"/>
  </cols>
  <sheetData>
    <row r="1" spans="1:30" ht="18" x14ac:dyDescent="0.25">
      <c r="A1" s="45" t="s">
        <v>37</v>
      </c>
      <c r="B1" s="45"/>
      <c r="C1" s="45"/>
      <c r="D1" s="146">
        <f>VALUE([1]leden!D1)</f>
        <v>2021</v>
      </c>
      <c r="AB1" s="45"/>
    </row>
    <row r="2" spans="1:30" ht="15" customHeight="1" thickBot="1" x14ac:dyDescent="0.3">
      <c r="A2" s="146" t="s">
        <v>30</v>
      </c>
      <c r="B2" s="45"/>
      <c r="C2" s="45"/>
      <c r="D2" s="45"/>
      <c r="O2" s="146"/>
      <c r="P2" s="146"/>
      <c r="Q2" s="47" t="s">
        <v>10</v>
      </c>
      <c r="V2" s="45"/>
    </row>
    <row r="3" spans="1:30" ht="13.5" thickBot="1" x14ac:dyDescent="0.25">
      <c r="A3" s="48"/>
      <c r="B3" s="48"/>
      <c r="C3" s="48"/>
      <c r="D3" s="48"/>
      <c r="E3" s="48"/>
      <c r="F3" s="48"/>
      <c r="G3" s="48"/>
      <c r="H3" s="48"/>
      <c r="I3" s="48"/>
      <c r="O3" s="49"/>
      <c r="P3" s="50"/>
      <c r="Q3" s="51"/>
      <c r="R3" s="51" t="s">
        <v>0</v>
      </c>
      <c r="S3" s="51"/>
      <c r="T3" s="51"/>
      <c r="U3" s="52"/>
      <c r="V3" s="49"/>
      <c r="W3" s="49"/>
      <c r="X3" s="49"/>
      <c r="Y3" s="49"/>
      <c r="Z3" s="49"/>
      <c r="AA3" s="49"/>
      <c r="AB3" s="49"/>
      <c r="AC3" s="49"/>
      <c r="AD3" s="49"/>
    </row>
    <row r="4" spans="1:30" x14ac:dyDescent="0.2">
      <c r="A4" s="53" t="s">
        <v>13</v>
      </c>
      <c r="B4" s="54"/>
      <c r="C4" s="54" t="s">
        <v>14</v>
      </c>
      <c r="D4" s="54"/>
      <c r="E4" s="54"/>
      <c r="F4" s="54"/>
      <c r="G4" s="54"/>
      <c r="H4" s="54"/>
      <c r="I4" s="55" t="s">
        <v>15</v>
      </c>
      <c r="J4" s="57" t="s">
        <v>16</v>
      </c>
      <c r="K4" s="57"/>
      <c r="L4" s="58"/>
      <c r="M4" s="60" t="s">
        <v>17</v>
      </c>
      <c r="N4" s="58"/>
      <c r="O4" s="59" t="s">
        <v>18</v>
      </c>
      <c r="P4" s="60">
        <v>7</v>
      </c>
      <c r="Q4" s="57"/>
      <c r="R4" s="60">
        <v>14</v>
      </c>
      <c r="S4" s="57"/>
      <c r="T4" s="60">
        <v>21</v>
      </c>
      <c r="U4" s="58"/>
      <c r="V4" s="57" t="s">
        <v>1</v>
      </c>
      <c r="W4" s="57"/>
      <c r="X4" s="58"/>
      <c r="Y4" s="60" t="s">
        <v>2</v>
      </c>
      <c r="Z4" s="57"/>
      <c r="AA4" s="58"/>
      <c r="AB4" s="60" t="s">
        <v>3</v>
      </c>
      <c r="AC4" s="57"/>
      <c r="AD4" s="58"/>
    </row>
    <row r="5" spans="1:30" ht="13.5" thickBot="1" x14ac:dyDescent="0.25">
      <c r="A5" s="61"/>
      <c r="B5" s="48" t="s">
        <v>11</v>
      </c>
      <c r="C5" s="48" t="s">
        <v>19</v>
      </c>
      <c r="D5" s="62" t="s">
        <v>20</v>
      </c>
      <c r="E5" s="48">
        <v>7</v>
      </c>
      <c r="F5" s="62">
        <v>14</v>
      </c>
      <c r="G5" s="48">
        <v>21</v>
      </c>
      <c r="H5" s="69" t="s">
        <v>21</v>
      </c>
      <c r="I5" s="132" t="s">
        <v>12</v>
      </c>
      <c r="J5" s="65">
        <v>7</v>
      </c>
      <c r="K5" s="66">
        <v>14</v>
      </c>
      <c r="L5" s="67">
        <v>21</v>
      </c>
      <c r="M5" s="66" t="s">
        <v>22</v>
      </c>
      <c r="N5" s="67" t="s">
        <v>31</v>
      </c>
      <c r="O5" s="70"/>
      <c r="P5" s="66" t="s">
        <v>4</v>
      </c>
      <c r="Q5" s="66" t="s">
        <v>24</v>
      </c>
      <c r="R5" s="66" t="s">
        <v>4</v>
      </c>
      <c r="S5" s="66" t="s">
        <v>24</v>
      </c>
      <c r="T5" s="66" t="s">
        <v>4</v>
      </c>
      <c r="U5" s="67" t="s">
        <v>24</v>
      </c>
      <c r="V5" s="66">
        <v>7</v>
      </c>
      <c r="W5" s="66">
        <v>14</v>
      </c>
      <c r="X5" s="67">
        <v>21</v>
      </c>
      <c r="Y5" s="66">
        <v>7</v>
      </c>
      <c r="Z5" s="66">
        <v>14</v>
      </c>
      <c r="AA5" s="67">
        <v>21</v>
      </c>
      <c r="AB5" s="66">
        <v>7</v>
      </c>
      <c r="AC5" s="66">
        <v>14</v>
      </c>
      <c r="AD5" s="67">
        <v>21</v>
      </c>
    </row>
    <row r="6" spans="1:30" ht="15.4" customHeight="1" x14ac:dyDescent="0.2">
      <c r="A6" s="148">
        <v>1</v>
      </c>
      <c r="B6" s="147">
        <v>17.7</v>
      </c>
      <c r="C6" s="167">
        <v>1.8</v>
      </c>
      <c r="D6" s="167">
        <v>-0.6</v>
      </c>
      <c r="E6" s="147">
        <v>9.9</v>
      </c>
      <c r="F6" s="167">
        <v>16.5</v>
      </c>
      <c r="G6" s="147">
        <v>12.8</v>
      </c>
      <c r="H6" s="75">
        <f t="shared" ref="H6:H35" si="0">(E6+F6+G6+G6)/4</f>
        <v>13</v>
      </c>
      <c r="I6" s="152"/>
      <c r="J6" s="153">
        <v>72</v>
      </c>
      <c r="K6" s="154">
        <v>41</v>
      </c>
      <c r="L6" s="155">
        <v>66</v>
      </c>
      <c r="M6" s="156"/>
      <c r="N6" s="157"/>
      <c r="O6" s="86">
        <v>1</v>
      </c>
      <c r="P6" s="156">
        <v>0</v>
      </c>
      <c r="Q6" s="156">
        <v>0</v>
      </c>
      <c r="R6" s="156">
        <v>2</v>
      </c>
      <c r="S6" s="156">
        <v>4</v>
      </c>
      <c r="T6" s="156">
        <v>2</v>
      </c>
      <c r="U6" s="157">
        <v>1</v>
      </c>
      <c r="V6" s="156">
        <v>4</v>
      </c>
      <c r="W6" s="156">
        <v>5</v>
      </c>
      <c r="X6" s="157">
        <v>7</v>
      </c>
      <c r="Y6" s="156">
        <v>1</v>
      </c>
      <c r="Z6" s="156">
        <v>1</v>
      </c>
      <c r="AA6" s="157">
        <v>1</v>
      </c>
      <c r="AB6" s="156">
        <v>0</v>
      </c>
      <c r="AC6" s="156">
        <v>0</v>
      </c>
      <c r="AD6" s="157">
        <v>0</v>
      </c>
    </row>
    <row r="7" spans="1:30" ht="15.4" customHeight="1" x14ac:dyDescent="0.2">
      <c r="A7" s="148">
        <v>2</v>
      </c>
      <c r="B7" s="147">
        <v>21</v>
      </c>
      <c r="C7" s="167">
        <v>5.7</v>
      </c>
      <c r="D7" s="167">
        <v>3.5</v>
      </c>
      <c r="E7" s="147">
        <v>14.6</v>
      </c>
      <c r="F7" s="167">
        <v>20.9</v>
      </c>
      <c r="G7" s="147">
        <v>10.9</v>
      </c>
      <c r="H7" s="96">
        <f t="shared" si="0"/>
        <v>14.324999999999999</v>
      </c>
      <c r="I7" s="152"/>
      <c r="J7" s="153">
        <v>58</v>
      </c>
      <c r="K7" s="154">
        <v>42</v>
      </c>
      <c r="L7" s="155">
        <v>69</v>
      </c>
      <c r="M7" s="156"/>
      <c r="N7" s="157"/>
      <c r="O7" s="86">
        <v>2</v>
      </c>
      <c r="P7" s="156">
        <v>0</v>
      </c>
      <c r="Q7" s="156">
        <v>0</v>
      </c>
      <c r="R7" s="156">
        <v>36</v>
      </c>
      <c r="S7" s="156">
        <v>2</v>
      </c>
      <c r="T7" s="156">
        <v>0</v>
      </c>
      <c r="U7" s="157">
        <v>0</v>
      </c>
      <c r="V7" s="156">
        <v>0</v>
      </c>
      <c r="W7" s="156">
        <v>1</v>
      </c>
      <c r="X7" s="157">
        <v>0</v>
      </c>
      <c r="Y7" s="156">
        <v>0</v>
      </c>
      <c r="Z7" s="156">
        <v>0</v>
      </c>
      <c r="AA7" s="157">
        <v>0</v>
      </c>
      <c r="AB7" s="156">
        <v>0</v>
      </c>
      <c r="AC7" s="156">
        <v>0</v>
      </c>
      <c r="AD7" s="157">
        <v>0</v>
      </c>
    </row>
    <row r="8" spans="1:30" ht="15.4" customHeight="1" x14ac:dyDescent="0.2">
      <c r="A8" s="148">
        <v>3</v>
      </c>
      <c r="B8" s="147">
        <v>21.9</v>
      </c>
      <c r="C8" s="167">
        <v>4.2</v>
      </c>
      <c r="D8" s="167">
        <v>2</v>
      </c>
      <c r="E8" s="147">
        <v>13</v>
      </c>
      <c r="F8" s="167">
        <v>20.399999999999999</v>
      </c>
      <c r="G8" s="147">
        <v>12.1</v>
      </c>
      <c r="H8" s="96">
        <f t="shared" si="0"/>
        <v>14.4</v>
      </c>
      <c r="I8" s="152"/>
      <c r="J8" s="153">
        <v>68</v>
      </c>
      <c r="K8" s="154">
        <v>44</v>
      </c>
      <c r="L8" s="155">
        <v>79</v>
      </c>
      <c r="M8" s="156"/>
      <c r="N8" s="157"/>
      <c r="O8" s="86">
        <v>3</v>
      </c>
      <c r="P8" s="156">
        <v>18</v>
      </c>
      <c r="Q8" s="156">
        <v>1</v>
      </c>
      <c r="R8" s="156">
        <v>36</v>
      </c>
      <c r="S8" s="156">
        <v>2</v>
      </c>
      <c r="T8" s="156">
        <v>0</v>
      </c>
      <c r="U8" s="157">
        <v>0</v>
      </c>
      <c r="V8" s="156">
        <v>0</v>
      </c>
      <c r="W8" s="156">
        <v>1</v>
      </c>
      <c r="X8" s="157">
        <v>0</v>
      </c>
      <c r="Y8" s="156">
        <v>0</v>
      </c>
      <c r="Z8" s="156">
        <v>0</v>
      </c>
      <c r="AA8" s="157">
        <v>0</v>
      </c>
      <c r="AB8" s="156">
        <v>0</v>
      </c>
      <c r="AC8" s="156">
        <v>0</v>
      </c>
      <c r="AD8" s="157">
        <v>0</v>
      </c>
    </row>
    <row r="9" spans="1:30" ht="15.4" customHeight="1" x14ac:dyDescent="0.2">
      <c r="A9" s="148">
        <v>4</v>
      </c>
      <c r="B9" s="147">
        <v>23.9</v>
      </c>
      <c r="C9" s="167">
        <v>5.5</v>
      </c>
      <c r="D9" s="167">
        <v>3.3</v>
      </c>
      <c r="E9" s="147">
        <v>16.5</v>
      </c>
      <c r="F9" s="167">
        <v>22.6</v>
      </c>
      <c r="G9" s="147">
        <v>13.1</v>
      </c>
      <c r="H9" s="96">
        <f t="shared" si="0"/>
        <v>16.324999999999999</v>
      </c>
      <c r="I9" s="152"/>
      <c r="J9" s="153">
        <v>65</v>
      </c>
      <c r="K9" s="154">
        <v>43</v>
      </c>
      <c r="L9" s="155">
        <v>78</v>
      </c>
      <c r="M9" s="156"/>
      <c r="N9" s="157"/>
      <c r="O9" s="86">
        <v>4</v>
      </c>
      <c r="P9" s="156">
        <v>0</v>
      </c>
      <c r="Q9" s="156">
        <v>0</v>
      </c>
      <c r="R9" s="156">
        <v>2</v>
      </c>
      <c r="S9" s="156">
        <v>2</v>
      </c>
      <c r="T9" s="156">
        <v>0</v>
      </c>
      <c r="U9" s="157">
        <v>0</v>
      </c>
      <c r="V9" s="156">
        <v>1</v>
      </c>
      <c r="W9" s="156">
        <v>1</v>
      </c>
      <c r="X9" s="157">
        <v>0</v>
      </c>
      <c r="Y9" s="156">
        <v>0</v>
      </c>
      <c r="Z9" s="156">
        <v>0</v>
      </c>
      <c r="AA9" s="157">
        <v>0</v>
      </c>
      <c r="AB9" s="156">
        <v>0</v>
      </c>
      <c r="AC9" s="156">
        <v>0</v>
      </c>
      <c r="AD9" s="157">
        <v>0</v>
      </c>
    </row>
    <row r="10" spans="1:30" ht="15.4" customHeight="1" thickBot="1" x14ac:dyDescent="0.25">
      <c r="A10" s="149">
        <v>5</v>
      </c>
      <c r="B10" s="159">
        <v>25.8</v>
      </c>
      <c r="C10" s="160">
        <v>9</v>
      </c>
      <c r="D10" s="160">
        <v>6.4</v>
      </c>
      <c r="E10" s="159">
        <v>15.8</v>
      </c>
      <c r="F10" s="160">
        <v>24.4</v>
      </c>
      <c r="G10" s="159">
        <v>15.9</v>
      </c>
      <c r="H10" s="96">
        <f t="shared" si="0"/>
        <v>18</v>
      </c>
      <c r="I10" s="161"/>
      <c r="J10" s="162">
        <v>76</v>
      </c>
      <c r="K10" s="163">
        <v>53</v>
      </c>
      <c r="L10" s="164">
        <v>84</v>
      </c>
      <c r="M10" s="165"/>
      <c r="N10" s="166"/>
      <c r="O10" s="70">
        <v>5</v>
      </c>
      <c r="P10" s="165">
        <v>0</v>
      </c>
      <c r="Q10" s="165">
        <v>0</v>
      </c>
      <c r="R10" s="165">
        <v>16</v>
      </c>
      <c r="S10" s="165">
        <v>4</v>
      </c>
      <c r="T10" s="165">
        <v>0</v>
      </c>
      <c r="U10" s="166">
        <v>0</v>
      </c>
      <c r="V10" s="165">
        <v>10</v>
      </c>
      <c r="W10" s="165">
        <v>6</v>
      </c>
      <c r="X10" s="166">
        <v>3</v>
      </c>
      <c r="Y10" s="165">
        <v>2</v>
      </c>
      <c r="Z10" s="165">
        <v>9</v>
      </c>
      <c r="AA10" s="166">
        <v>1</v>
      </c>
      <c r="AB10" s="165">
        <v>0</v>
      </c>
      <c r="AC10" s="165">
        <v>0</v>
      </c>
      <c r="AD10" s="166">
        <v>0</v>
      </c>
    </row>
    <row r="11" spans="1:30" ht="15.4" customHeight="1" x14ac:dyDescent="0.2">
      <c r="A11" s="148">
        <v>6</v>
      </c>
      <c r="B11" s="147">
        <v>23.6</v>
      </c>
      <c r="C11" s="167">
        <v>8</v>
      </c>
      <c r="D11" s="167">
        <v>5.6</v>
      </c>
      <c r="E11" s="147">
        <v>16.399999999999999</v>
      </c>
      <c r="F11" s="167">
        <v>23</v>
      </c>
      <c r="G11" s="147">
        <v>14.6</v>
      </c>
      <c r="H11" s="113">
        <f t="shared" si="0"/>
        <v>17.149999999999999</v>
      </c>
      <c r="I11" s="152"/>
      <c r="J11" s="153">
        <v>81</v>
      </c>
      <c r="K11" s="154">
        <v>46</v>
      </c>
      <c r="L11" s="155">
        <v>78</v>
      </c>
      <c r="M11" s="156"/>
      <c r="N11" s="157"/>
      <c r="O11" s="86">
        <v>6</v>
      </c>
      <c r="P11" s="156">
        <v>0</v>
      </c>
      <c r="Q11" s="156">
        <v>0</v>
      </c>
      <c r="R11" s="156">
        <v>2</v>
      </c>
      <c r="S11" s="156">
        <v>7</v>
      </c>
      <c r="T11" s="156">
        <v>2</v>
      </c>
      <c r="U11" s="157">
        <v>2</v>
      </c>
      <c r="V11" s="156">
        <v>0</v>
      </c>
      <c r="W11" s="156">
        <v>3</v>
      </c>
      <c r="X11" s="157">
        <v>0</v>
      </c>
      <c r="Y11" s="156">
        <v>0</v>
      </c>
      <c r="Z11" s="156">
        <v>1</v>
      </c>
      <c r="AA11" s="157">
        <v>0</v>
      </c>
      <c r="AB11" s="156">
        <v>0</v>
      </c>
      <c r="AC11" s="156">
        <v>0</v>
      </c>
      <c r="AD11" s="157">
        <v>0</v>
      </c>
    </row>
    <row r="12" spans="1:30" ht="15.4" customHeight="1" x14ac:dyDescent="0.2">
      <c r="A12" s="148">
        <v>7</v>
      </c>
      <c r="B12" s="147">
        <v>24.2</v>
      </c>
      <c r="C12" s="167">
        <v>8.5</v>
      </c>
      <c r="D12" s="167">
        <v>6.2</v>
      </c>
      <c r="E12" s="147">
        <v>18.100000000000001</v>
      </c>
      <c r="F12" s="167">
        <v>23.4</v>
      </c>
      <c r="G12" s="147">
        <v>14.3</v>
      </c>
      <c r="H12" s="96">
        <f t="shared" si="0"/>
        <v>17.524999999999999</v>
      </c>
      <c r="I12" s="152"/>
      <c r="J12" s="153">
        <v>67</v>
      </c>
      <c r="K12" s="154">
        <v>42</v>
      </c>
      <c r="L12" s="155">
        <v>78</v>
      </c>
      <c r="M12" s="156"/>
      <c r="N12" s="157"/>
      <c r="O12" s="86">
        <v>7</v>
      </c>
      <c r="P12" s="156">
        <v>0</v>
      </c>
      <c r="Q12" s="156">
        <v>0</v>
      </c>
      <c r="R12" s="156">
        <v>36</v>
      </c>
      <c r="S12" s="156">
        <v>4</v>
      </c>
      <c r="T12" s="156">
        <v>0</v>
      </c>
      <c r="U12" s="157">
        <v>0</v>
      </c>
      <c r="V12" s="156">
        <v>1</v>
      </c>
      <c r="W12" s="156">
        <v>1</v>
      </c>
      <c r="X12" s="157">
        <v>0</v>
      </c>
      <c r="Y12" s="156">
        <v>0</v>
      </c>
      <c r="Z12" s="156">
        <v>0</v>
      </c>
      <c r="AA12" s="157">
        <v>0</v>
      </c>
      <c r="AB12" s="156">
        <v>0</v>
      </c>
      <c r="AC12" s="156">
        <v>0</v>
      </c>
      <c r="AD12" s="157">
        <v>0</v>
      </c>
    </row>
    <row r="13" spans="1:30" ht="15.4" customHeight="1" x14ac:dyDescent="0.2">
      <c r="A13" s="148">
        <v>8</v>
      </c>
      <c r="B13" s="147">
        <v>25.3</v>
      </c>
      <c r="C13" s="167">
        <v>9.1</v>
      </c>
      <c r="D13" s="167">
        <v>7.2</v>
      </c>
      <c r="E13" s="147">
        <v>19</v>
      </c>
      <c r="F13" s="167">
        <v>25</v>
      </c>
      <c r="G13" s="147">
        <v>19.600000000000001</v>
      </c>
      <c r="H13" s="96">
        <f t="shared" si="0"/>
        <v>20.8</v>
      </c>
      <c r="I13" s="152"/>
      <c r="J13" s="153">
        <v>69</v>
      </c>
      <c r="K13" s="154">
        <v>39</v>
      </c>
      <c r="L13" s="155">
        <v>52</v>
      </c>
      <c r="M13" s="156"/>
      <c r="N13" s="157"/>
      <c r="O13" s="86">
        <v>8</v>
      </c>
      <c r="P13" s="156">
        <v>0</v>
      </c>
      <c r="Q13" s="156">
        <v>0</v>
      </c>
      <c r="R13" s="156">
        <v>2</v>
      </c>
      <c r="S13" s="156">
        <v>7</v>
      </c>
      <c r="T13" s="156">
        <v>36</v>
      </c>
      <c r="U13" s="157">
        <v>2</v>
      </c>
      <c r="V13" s="156">
        <v>0</v>
      </c>
      <c r="W13" s="156">
        <v>2</v>
      </c>
      <c r="X13" s="157">
        <v>0</v>
      </c>
      <c r="Y13" s="156">
        <v>0</v>
      </c>
      <c r="Z13" s="156">
        <v>0</v>
      </c>
      <c r="AA13" s="157">
        <v>0</v>
      </c>
      <c r="AB13" s="156">
        <v>0</v>
      </c>
      <c r="AC13" s="156">
        <v>0</v>
      </c>
      <c r="AD13" s="157">
        <v>0</v>
      </c>
    </row>
    <row r="14" spans="1:30" ht="15.4" customHeight="1" x14ac:dyDescent="0.2">
      <c r="A14" s="148">
        <v>9</v>
      </c>
      <c r="B14" s="147">
        <v>23.8</v>
      </c>
      <c r="C14" s="167">
        <v>9</v>
      </c>
      <c r="D14" s="167">
        <v>7.1</v>
      </c>
      <c r="E14" s="147">
        <v>18.5</v>
      </c>
      <c r="F14" s="167">
        <v>23.4</v>
      </c>
      <c r="G14" s="147">
        <v>14.4</v>
      </c>
      <c r="H14" s="96">
        <f t="shared" si="0"/>
        <v>17.675000000000001</v>
      </c>
      <c r="I14" s="152"/>
      <c r="J14" s="153">
        <v>61</v>
      </c>
      <c r="K14" s="154">
        <v>50</v>
      </c>
      <c r="L14" s="155">
        <v>66</v>
      </c>
      <c r="M14" s="156"/>
      <c r="N14" s="157"/>
      <c r="O14" s="86">
        <v>9</v>
      </c>
      <c r="P14" s="156">
        <v>0</v>
      </c>
      <c r="Q14" s="156">
        <v>0</v>
      </c>
      <c r="R14" s="156">
        <v>36</v>
      </c>
      <c r="S14" s="156">
        <v>7</v>
      </c>
      <c r="T14" s="156">
        <v>0</v>
      </c>
      <c r="U14" s="157">
        <v>0</v>
      </c>
      <c r="V14" s="156">
        <v>0</v>
      </c>
      <c r="W14" s="156">
        <v>1</v>
      </c>
      <c r="X14" s="157">
        <v>0</v>
      </c>
      <c r="Y14" s="156">
        <v>0</v>
      </c>
      <c r="Z14" s="156">
        <v>0</v>
      </c>
      <c r="AA14" s="157">
        <v>0</v>
      </c>
      <c r="AB14" s="156">
        <v>0</v>
      </c>
      <c r="AC14" s="156">
        <v>0</v>
      </c>
      <c r="AD14" s="157">
        <v>0</v>
      </c>
    </row>
    <row r="15" spans="1:30" ht="15.4" customHeight="1" thickBot="1" x14ac:dyDescent="0.25">
      <c r="A15" s="149">
        <v>10</v>
      </c>
      <c r="B15" s="159">
        <v>23.4</v>
      </c>
      <c r="C15" s="160">
        <v>8.1999999999999993</v>
      </c>
      <c r="D15" s="160">
        <v>6.2</v>
      </c>
      <c r="E15" s="159">
        <v>18</v>
      </c>
      <c r="F15" s="160">
        <v>21.1</v>
      </c>
      <c r="G15" s="159">
        <v>13.2</v>
      </c>
      <c r="H15" s="117">
        <f t="shared" si="0"/>
        <v>16.375</v>
      </c>
      <c r="I15" s="161">
        <v>0.3</v>
      </c>
      <c r="J15" s="162">
        <v>60</v>
      </c>
      <c r="K15" s="163">
        <v>49</v>
      </c>
      <c r="L15" s="164">
        <v>90</v>
      </c>
      <c r="M15" s="165"/>
      <c r="N15" s="166"/>
      <c r="O15" s="70">
        <v>10</v>
      </c>
      <c r="P15" s="165">
        <v>0</v>
      </c>
      <c r="Q15" s="165">
        <v>0</v>
      </c>
      <c r="R15" s="165">
        <v>36</v>
      </c>
      <c r="S15" s="165">
        <v>7</v>
      </c>
      <c r="T15" s="165">
        <v>0</v>
      </c>
      <c r="U15" s="166">
        <v>0</v>
      </c>
      <c r="V15" s="165">
        <v>0</v>
      </c>
      <c r="W15" s="165">
        <v>8</v>
      </c>
      <c r="X15" s="166">
        <v>0</v>
      </c>
      <c r="Y15" s="165">
        <v>0</v>
      </c>
      <c r="Z15" s="165">
        <v>2</v>
      </c>
      <c r="AA15" s="166">
        <v>0</v>
      </c>
      <c r="AB15" s="165">
        <v>0</v>
      </c>
      <c r="AC15" s="165">
        <v>0</v>
      </c>
      <c r="AD15" s="166">
        <v>0</v>
      </c>
    </row>
    <row r="16" spans="1:30" ht="15.4" customHeight="1" x14ac:dyDescent="0.2">
      <c r="A16" s="148">
        <v>11</v>
      </c>
      <c r="B16" s="147">
        <v>23.3</v>
      </c>
      <c r="C16" s="167">
        <v>8.4</v>
      </c>
      <c r="D16" s="167">
        <v>7</v>
      </c>
      <c r="E16" s="147">
        <v>17.5</v>
      </c>
      <c r="F16" s="167">
        <v>20.8</v>
      </c>
      <c r="G16" s="147">
        <v>14.1</v>
      </c>
      <c r="H16" s="96">
        <f t="shared" si="0"/>
        <v>16.625</v>
      </c>
      <c r="I16" s="152"/>
      <c r="J16" s="153">
        <v>73</v>
      </c>
      <c r="K16" s="154">
        <v>55</v>
      </c>
      <c r="L16" s="155">
        <v>87</v>
      </c>
      <c r="M16" s="156"/>
      <c r="N16" s="157"/>
      <c r="O16" s="86">
        <v>11</v>
      </c>
      <c r="P16" s="156">
        <v>20</v>
      </c>
      <c r="Q16" s="156">
        <v>2</v>
      </c>
      <c r="R16" s="156">
        <v>27</v>
      </c>
      <c r="S16" s="156">
        <v>2</v>
      </c>
      <c r="T16" s="156">
        <v>0</v>
      </c>
      <c r="U16" s="157">
        <v>0</v>
      </c>
      <c r="V16" s="156">
        <v>1</v>
      </c>
      <c r="W16" s="156">
        <v>7</v>
      </c>
      <c r="X16" s="157">
        <v>5</v>
      </c>
      <c r="Y16" s="156">
        <v>0</v>
      </c>
      <c r="Z16" s="156">
        <v>1</v>
      </c>
      <c r="AA16" s="157">
        <v>1</v>
      </c>
      <c r="AB16" s="156">
        <v>0</v>
      </c>
      <c r="AC16" s="156">
        <v>0</v>
      </c>
      <c r="AD16" s="157">
        <v>0</v>
      </c>
    </row>
    <row r="17" spans="1:30" ht="15.4" customHeight="1" x14ac:dyDescent="0.2">
      <c r="A17" s="148">
        <v>12</v>
      </c>
      <c r="B17" s="147">
        <v>25.1</v>
      </c>
      <c r="C17" s="167">
        <v>10.1</v>
      </c>
      <c r="D17" s="167">
        <v>8.3000000000000007</v>
      </c>
      <c r="E17" s="147">
        <v>18.8</v>
      </c>
      <c r="F17" s="167">
        <v>21.2</v>
      </c>
      <c r="G17" s="147">
        <v>16.5</v>
      </c>
      <c r="H17" s="96">
        <f t="shared" si="0"/>
        <v>18.25</v>
      </c>
      <c r="I17" s="152">
        <v>3.5</v>
      </c>
      <c r="J17" s="153">
        <v>76</v>
      </c>
      <c r="K17" s="154">
        <v>64</v>
      </c>
      <c r="L17" s="155">
        <v>86</v>
      </c>
      <c r="M17" s="156"/>
      <c r="N17" s="157"/>
      <c r="O17" s="86">
        <v>12</v>
      </c>
      <c r="P17" s="156">
        <v>0</v>
      </c>
      <c r="Q17" s="156">
        <v>0</v>
      </c>
      <c r="R17" s="156">
        <v>22</v>
      </c>
      <c r="S17" s="156">
        <v>4</v>
      </c>
      <c r="T17" s="156">
        <v>0</v>
      </c>
      <c r="U17" s="157">
        <v>0</v>
      </c>
      <c r="V17" s="156">
        <v>5</v>
      </c>
      <c r="W17" s="156">
        <v>8</v>
      </c>
      <c r="X17" s="157">
        <v>10</v>
      </c>
      <c r="Y17" s="156">
        <v>1</v>
      </c>
      <c r="Z17" s="156">
        <v>2</v>
      </c>
      <c r="AA17" s="157">
        <v>6</v>
      </c>
      <c r="AB17" s="156">
        <v>0</v>
      </c>
      <c r="AC17" s="156">
        <v>0</v>
      </c>
      <c r="AD17" s="157">
        <v>1</v>
      </c>
    </row>
    <row r="18" spans="1:30" ht="15.4" customHeight="1" x14ac:dyDescent="0.2">
      <c r="A18" s="148">
        <v>13</v>
      </c>
      <c r="B18" s="147">
        <v>16.5</v>
      </c>
      <c r="C18" s="167">
        <v>10.7</v>
      </c>
      <c r="D18" s="167">
        <v>9.5</v>
      </c>
      <c r="E18" s="147">
        <v>12.9</v>
      </c>
      <c r="F18" s="167">
        <v>15.7</v>
      </c>
      <c r="G18" s="147">
        <v>12</v>
      </c>
      <c r="H18" s="96">
        <f t="shared" si="0"/>
        <v>13.15</v>
      </c>
      <c r="I18" s="152"/>
      <c r="J18" s="153">
        <v>71</v>
      </c>
      <c r="K18" s="154">
        <v>48</v>
      </c>
      <c r="L18" s="155">
        <v>65</v>
      </c>
      <c r="M18" s="156"/>
      <c r="N18" s="157"/>
      <c r="O18" s="86">
        <v>13</v>
      </c>
      <c r="P18" s="156">
        <v>34</v>
      </c>
      <c r="Q18" s="156">
        <v>4</v>
      </c>
      <c r="R18" s="156">
        <v>34</v>
      </c>
      <c r="S18" s="156">
        <v>7</v>
      </c>
      <c r="T18" s="156">
        <v>36</v>
      </c>
      <c r="U18" s="157">
        <v>4</v>
      </c>
      <c r="V18" s="156">
        <v>9</v>
      </c>
      <c r="W18" s="156">
        <v>7</v>
      </c>
      <c r="X18" s="157">
        <v>9</v>
      </c>
      <c r="Y18" s="156">
        <v>2</v>
      </c>
      <c r="Z18" s="156">
        <v>1</v>
      </c>
      <c r="AA18" s="157">
        <v>2</v>
      </c>
      <c r="AB18" s="156">
        <v>1</v>
      </c>
      <c r="AC18" s="156">
        <v>0</v>
      </c>
      <c r="AD18" s="157">
        <v>0</v>
      </c>
    </row>
    <row r="19" spans="1:30" ht="15.4" customHeight="1" x14ac:dyDescent="0.2">
      <c r="A19" s="148">
        <v>14</v>
      </c>
      <c r="B19" s="147">
        <v>19.2</v>
      </c>
      <c r="C19" s="167">
        <v>8.4</v>
      </c>
      <c r="D19" s="167">
        <v>5.8</v>
      </c>
      <c r="E19" s="147">
        <v>13.4</v>
      </c>
      <c r="F19" s="167">
        <v>18.100000000000001</v>
      </c>
      <c r="G19" s="147">
        <v>10.7</v>
      </c>
      <c r="H19" s="96">
        <f t="shared" si="0"/>
        <v>13.225000000000001</v>
      </c>
      <c r="I19" s="152"/>
      <c r="J19" s="153">
        <v>70</v>
      </c>
      <c r="K19" s="154">
        <v>48</v>
      </c>
      <c r="L19" s="155">
        <v>80</v>
      </c>
      <c r="M19" s="156"/>
      <c r="N19" s="157"/>
      <c r="O19" s="86">
        <v>14</v>
      </c>
      <c r="P19" s="156">
        <v>0</v>
      </c>
      <c r="Q19" s="156">
        <v>0</v>
      </c>
      <c r="R19" s="156">
        <v>36</v>
      </c>
      <c r="S19" s="156">
        <v>4</v>
      </c>
      <c r="T19" s="156">
        <v>0</v>
      </c>
      <c r="U19" s="157">
        <v>0</v>
      </c>
      <c r="V19" s="156">
        <v>4</v>
      </c>
      <c r="W19" s="156">
        <v>4</v>
      </c>
      <c r="X19" s="157">
        <v>0</v>
      </c>
      <c r="Y19" s="156">
        <v>1</v>
      </c>
      <c r="Z19" s="156">
        <v>1</v>
      </c>
      <c r="AA19" s="157">
        <v>0</v>
      </c>
      <c r="AB19" s="156">
        <v>0</v>
      </c>
      <c r="AC19" s="156">
        <v>0</v>
      </c>
      <c r="AD19" s="157">
        <v>0</v>
      </c>
    </row>
    <row r="20" spans="1:30" ht="15.4" customHeight="1" thickBot="1" x14ac:dyDescent="0.25">
      <c r="A20" s="149">
        <v>15</v>
      </c>
      <c r="B20" s="159">
        <v>24.3</v>
      </c>
      <c r="C20" s="160">
        <v>4.5</v>
      </c>
      <c r="D20" s="160">
        <v>3</v>
      </c>
      <c r="E20" s="159">
        <v>15.6</v>
      </c>
      <c r="F20" s="160">
        <v>23.1</v>
      </c>
      <c r="G20" s="159">
        <v>14.6</v>
      </c>
      <c r="H20" s="96">
        <f t="shared" si="0"/>
        <v>16.975000000000001</v>
      </c>
      <c r="I20" s="161"/>
      <c r="J20" s="162">
        <v>65</v>
      </c>
      <c r="K20" s="163">
        <v>37</v>
      </c>
      <c r="L20" s="164">
        <v>76</v>
      </c>
      <c r="M20" s="165"/>
      <c r="N20" s="166"/>
      <c r="O20" s="70">
        <v>15</v>
      </c>
      <c r="P20" s="165">
        <v>20</v>
      </c>
      <c r="Q20" s="165">
        <v>2</v>
      </c>
      <c r="R20" s="165">
        <v>0</v>
      </c>
      <c r="S20" s="165">
        <v>0</v>
      </c>
      <c r="T20" s="165">
        <v>0</v>
      </c>
      <c r="U20" s="166">
        <v>0</v>
      </c>
      <c r="V20" s="165">
        <v>0</v>
      </c>
      <c r="W20" s="165">
        <v>3</v>
      </c>
      <c r="X20" s="166">
        <v>3</v>
      </c>
      <c r="Y20" s="165">
        <v>0</v>
      </c>
      <c r="Z20" s="165">
        <v>1</v>
      </c>
      <c r="AA20" s="166">
        <v>1</v>
      </c>
      <c r="AB20" s="165">
        <v>0</v>
      </c>
      <c r="AC20" s="165">
        <v>0</v>
      </c>
      <c r="AD20" s="166">
        <v>0</v>
      </c>
    </row>
    <row r="21" spans="1:30" ht="15.4" customHeight="1" x14ac:dyDescent="0.2">
      <c r="A21" s="148">
        <v>16</v>
      </c>
      <c r="B21" s="147">
        <v>26.8</v>
      </c>
      <c r="C21" s="167">
        <v>12.2</v>
      </c>
      <c r="D21" s="167">
        <v>10.8</v>
      </c>
      <c r="E21" s="147">
        <v>19.2</v>
      </c>
      <c r="F21" s="167">
        <v>25.9</v>
      </c>
      <c r="G21" s="147">
        <v>17.600000000000001</v>
      </c>
      <c r="H21" s="113">
        <f t="shared" si="0"/>
        <v>20.074999999999999</v>
      </c>
      <c r="I21" s="152"/>
      <c r="J21" s="153">
        <v>62</v>
      </c>
      <c r="K21" s="154">
        <v>40</v>
      </c>
      <c r="L21" s="155">
        <v>73</v>
      </c>
      <c r="M21" s="156"/>
      <c r="N21" s="157"/>
      <c r="O21" s="86">
        <v>16</v>
      </c>
      <c r="P21" s="156">
        <v>0</v>
      </c>
      <c r="Q21" s="156">
        <v>0</v>
      </c>
      <c r="R21" s="156">
        <v>4</v>
      </c>
      <c r="S21" s="156">
        <v>7</v>
      </c>
      <c r="T21" s="156">
        <v>0</v>
      </c>
      <c r="U21" s="157">
        <v>0</v>
      </c>
      <c r="V21" s="156">
        <v>2</v>
      </c>
      <c r="W21" s="156">
        <v>1</v>
      </c>
      <c r="X21" s="157">
        <v>0</v>
      </c>
      <c r="Y21" s="156">
        <v>0</v>
      </c>
      <c r="Z21" s="156">
        <v>0</v>
      </c>
      <c r="AA21" s="157">
        <v>0</v>
      </c>
      <c r="AB21" s="156">
        <v>0</v>
      </c>
      <c r="AC21" s="156">
        <v>0</v>
      </c>
      <c r="AD21" s="157">
        <v>0</v>
      </c>
    </row>
    <row r="22" spans="1:30" ht="15.4" customHeight="1" x14ac:dyDescent="0.2">
      <c r="A22" s="148">
        <v>17</v>
      </c>
      <c r="B22" s="147">
        <v>28.5</v>
      </c>
      <c r="C22" s="167">
        <v>10.8</v>
      </c>
      <c r="D22" s="167">
        <v>9.6999999999999993</v>
      </c>
      <c r="E22" s="147">
        <v>20.8</v>
      </c>
      <c r="F22" s="167">
        <v>27.1</v>
      </c>
      <c r="G22" s="147">
        <v>20.9</v>
      </c>
      <c r="H22" s="96">
        <f t="shared" si="0"/>
        <v>22.425000000000004</v>
      </c>
      <c r="I22" s="152"/>
      <c r="J22" s="153">
        <v>73</v>
      </c>
      <c r="K22" s="154">
        <v>43</v>
      </c>
      <c r="L22" s="155">
        <v>65</v>
      </c>
      <c r="M22" s="156"/>
      <c r="N22" s="157"/>
      <c r="O22" s="86">
        <v>17</v>
      </c>
      <c r="P22" s="156">
        <v>0</v>
      </c>
      <c r="Q22" s="156">
        <v>0</v>
      </c>
      <c r="R22" s="156">
        <v>4</v>
      </c>
      <c r="S22" s="156">
        <v>4</v>
      </c>
      <c r="T22" s="156">
        <v>4</v>
      </c>
      <c r="U22" s="157">
        <v>1</v>
      </c>
      <c r="V22" s="156">
        <v>0</v>
      </c>
      <c r="W22" s="156">
        <v>6</v>
      </c>
      <c r="X22" s="157">
        <v>0</v>
      </c>
      <c r="Y22" s="156">
        <v>0</v>
      </c>
      <c r="Z22" s="156">
        <v>1</v>
      </c>
      <c r="AA22" s="157">
        <v>0</v>
      </c>
      <c r="AB22" s="156">
        <v>0</v>
      </c>
      <c r="AC22" s="156">
        <v>0</v>
      </c>
      <c r="AD22" s="157">
        <v>0</v>
      </c>
    </row>
    <row r="23" spans="1:30" ht="15.4" customHeight="1" x14ac:dyDescent="0.2">
      <c r="A23" s="148">
        <v>18</v>
      </c>
      <c r="B23" s="147">
        <v>29.8</v>
      </c>
      <c r="C23" s="167">
        <v>15.6</v>
      </c>
      <c r="D23" s="167">
        <v>12.8</v>
      </c>
      <c r="E23" s="147">
        <v>24.8</v>
      </c>
      <c r="F23" s="167">
        <v>28.3</v>
      </c>
      <c r="G23" s="147">
        <v>19.100000000000001</v>
      </c>
      <c r="H23" s="96">
        <f t="shared" si="0"/>
        <v>22.825000000000003</v>
      </c>
      <c r="I23" s="152"/>
      <c r="J23" s="153">
        <v>51</v>
      </c>
      <c r="K23" s="154">
        <v>40</v>
      </c>
      <c r="L23" s="155">
        <v>81</v>
      </c>
      <c r="M23" s="156"/>
      <c r="N23" s="157"/>
      <c r="O23" s="86">
        <v>18</v>
      </c>
      <c r="P23" s="156">
        <v>0</v>
      </c>
      <c r="Q23" s="156">
        <v>0</v>
      </c>
      <c r="R23" s="156">
        <v>11</v>
      </c>
      <c r="S23" s="156">
        <v>2</v>
      </c>
      <c r="T23" s="156">
        <v>0</v>
      </c>
      <c r="U23" s="157">
        <v>0</v>
      </c>
      <c r="V23" s="156">
        <v>0</v>
      </c>
      <c r="W23" s="156">
        <v>4</v>
      </c>
      <c r="X23" s="157">
        <v>1</v>
      </c>
      <c r="Y23" s="156">
        <v>0</v>
      </c>
      <c r="Z23" s="156">
        <v>1</v>
      </c>
      <c r="AA23" s="157">
        <v>0</v>
      </c>
      <c r="AB23" s="156">
        <v>0</v>
      </c>
      <c r="AC23" s="156">
        <v>0</v>
      </c>
      <c r="AD23" s="157">
        <v>0</v>
      </c>
    </row>
    <row r="24" spans="1:30" ht="15.4" customHeight="1" x14ac:dyDescent="0.2">
      <c r="A24" s="148">
        <v>19</v>
      </c>
      <c r="B24" s="147">
        <v>30.5</v>
      </c>
      <c r="C24" s="167">
        <v>14.3</v>
      </c>
      <c r="D24" s="167">
        <v>12.4</v>
      </c>
      <c r="E24" s="147">
        <v>24.3</v>
      </c>
      <c r="F24" s="167">
        <v>29.8</v>
      </c>
      <c r="G24" s="147">
        <v>22.5</v>
      </c>
      <c r="H24" s="96">
        <f t="shared" si="0"/>
        <v>24.774999999999999</v>
      </c>
      <c r="I24" s="152"/>
      <c r="J24" s="153">
        <v>60</v>
      </c>
      <c r="K24" s="154">
        <v>41</v>
      </c>
      <c r="L24" s="155">
        <v>70</v>
      </c>
      <c r="M24" s="156"/>
      <c r="N24" s="157"/>
      <c r="O24" s="86">
        <v>19</v>
      </c>
      <c r="P24" s="156">
        <v>0</v>
      </c>
      <c r="Q24" s="156">
        <v>0</v>
      </c>
      <c r="R24" s="156">
        <v>16</v>
      </c>
      <c r="S24" s="156">
        <v>4</v>
      </c>
      <c r="T24" s="156">
        <v>0</v>
      </c>
      <c r="U24" s="157">
        <v>0</v>
      </c>
      <c r="V24" s="156">
        <v>0</v>
      </c>
      <c r="W24" s="156">
        <v>4</v>
      </c>
      <c r="X24" s="157">
        <v>0</v>
      </c>
      <c r="Y24" s="156">
        <v>0</v>
      </c>
      <c r="Z24" s="156">
        <v>1</v>
      </c>
      <c r="AA24" s="157">
        <v>0</v>
      </c>
      <c r="AB24" s="156">
        <v>0</v>
      </c>
      <c r="AC24" s="156">
        <v>0</v>
      </c>
      <c r="AD24" s="157">
        <v>0</v>
      </c>
    </row>
    <row r="25" spans="1:30" ht="15.4" customHeight="1" thickBot="1" x14ac:dyDescent="0.25">
      <c r="A25" s="149">
        <v>20</v>
      </c>
      <c r="B25" s="159">
        <v>31.1</v>
      </c>
      <c r="C25" s="160">
        <v>15.8</v>
      </c>
      <c r="D25" s="160">
        <v>14.4</v>
      </c>
      <c r="E25" s="159">
        <v>24.3</v>
      </c>
      <c r="F25" s="160">
        <v>29.2</v>
      </c>
      <c r="G25" s="159">
        <v>21.4</v>
      </c>
      <c r="H25" s="117">
        <f t="shared" si="0"/>
        <v>24.075000000000003</v>
      </c>
      <c r="I25" s="161"/>
      <c r="J25" s="162">
        <v>67</v>
      </c>
      <c r="K25" s="163">
        <v>47</v>
      </c>
      <c r="L25" s="164">
        <v>79</v>
      </c>
      <c r="M25" s="165"/>
      <c r="N25" s="166"/>
      <c r="O25" s="70">
        <v>20</v>
      </c>
      <c r="P25" s="165">
        <v>0</v>
      </c>
      <c r="Q25" s="165">
        <v>0</v>
      </c>
      <c r="R25" s="165">
        <v>27</v>
      </c>
      <c r="S25" s="165">
        <v>4</v>
      </c>
      <c r="T25" s="165">
        <v>0</v>
      </c>
      <c r="U25" s="166">
        <v>0</v>
      </c>
      <c r="V25" s="165">
        <v>0</v>
      </c>
      <c r="W25" s="165">
        <v>3</v>
      </c>
      <c r="X25" s="166">
        <v>1</v>
      </c>
      <c r="Y25" s="165">
        <v>0</v>
      </c>
      <c r="Z25" s="165">
        <v>1</v>
      </c>
      <c r="AA25" s="166">
        <v>0</v>
      </c>
      <c r="AB25" s="165">
        <v>0</v>
      </c>
      <c r="AC25" s="165">
        <v>0</v>
      </c>
      <c r="AD25" s="166">
        <v>0</v>
      </c>
    </row>
    <row r="26" spans="1:30" ht="15.4" customHeight="1" x14ac:dyDescent="0.2">
      <c r="A26" s="148">
        <v>21</v>
      </c>
      <c r="B26" s="147">
        <v>32.6</v>
      </c>
      <c r="C26" s="167">
        <v>15.3</v>
      </c>
      <c r="D26" s="167">
        <v>13.9</v>
      </c>
      <c r="E26" s="147">
        <v>26.1</v>
      </c>
      <c r="F26" s="167">
        <v>31.5</v>
      </c>
      <c r="G26" s="147">
        <v>21.9</v>
      </c>
      <c r="H26" s="96">
        <f t="shared" si="0"/>
        <v>25.35</v>
      </c>
      <c r="I26" s="152"/>
      <c r="J26" s="153">
        <v>59</v>
      </c>
      <c r="K26" s="154">
        <v>41</v>
      </c>
      <c r="L26" s="155">
        <v>78</v>
      </c>
      <c r="M26" s="156"/>
      <c r="N26" s="157"/>
      <c r="O26" s="86">
        <v>21</v>
      </c>
      <c r="P26" s="156">
        <v>0</v>
      </c>
      <c r="Q26" s="156">
        <v>0</v>
      </c>
      <c r="R26" s="156">
        <v>0</v>
      </c>
      <c r="S26" s="156">
        <v>0</v>
      </c>
      <c r="T26" s="156">
        <v>0</v>
      </c>
      <c r="U26" s="157">
        <v>0</v>
      </c>
      <c r="V26" s="156">
        <v>0</v>
      </c>
      <c r="W26" s="156">
        <v>3</v>
      </c>
      <c r="X26" s="157">
        <v>10</v>
      </c>
      <c r="Y26" s="156">
        <v>0</v>
      </c>
      <c r="Z26" s="156">
        <v>1</v>
      </c>
      <c r="AA26" s="157">
        <v>2</v>
      </c>
      <c r="AB26" s="156">
        <v>0</v>
      </c>
      <c r="AC26" s="156">
        <v>0</v>
      </c>
      <c r="AD26" s="157">
        <v>0</v>
      </c>
    </row>
    <row r="27" spans="1:30" ht="15.4" customHeight="1" x14ac:dyDescent="0.2">
      <c r="A27" s="148">
        <v>22</v>
      </c>
      <c r="B27" s="147">
        <v>29.1</v>
      </c>
      <c r="C27" s="167">
        <v>16.3</v>
      </c>
      <c r="D27" s="167">
        <v>15</v>
      </c>
      <c r="E27" s="147">
        <v>20.3</v>
      </c>
      <c r="F27" s="167">
        <v>27.8</v>
      </c>
      <c r="G27" s="147">
        <v>20.9</v>
      </c>
      <c r="H27" s="96">
        <f t="shared" si="0"/>
        <v>22.475000000000001</v>
      </c>
      <c r="I27" s="152">
        <v>9.3000000000000007</v>
      </c>
      <c r="J27" s="153">
        <v>87</v>
      </c>
      <c r="K27" s="154">
        <v>69</v>
      </c>
      <c r="L27" s="155">
        <v>84</v>
      </c>
      <c r="M27" s="156"/>
      <c r="N27" s="157"/>
      <c r="O27" s="86">
        <v>22</v>
      </c>
      <c r="P27" s="156">
        <v>22</v>
      </c>
      <c r="Q27" s="156">
        <v>9</v>
      </c>
      <c r="R27" s="156">
        <v>0</v>
      </c>
      <c r="S27" s="156">
        <v>0</v>
      </c>
      <c r="T27" s="156">
        <v>2</v>
      </c>
      <c r="U27" s="157">
        <v>2</v>
      </c>
      <c r="V27" s="156">
        <v>10</v>
      </c>
      <c r="W27" s="156">
        <v>4</v>
      </c>
      <c r="X27" s="157">
        <v>10</v>
      </c>
      <c r="Y27" s="156">
        <v>9</v>
      </c>
      <c r="Z27" s="156">
        <v>1</v>
      </c>
      <c r="AA27" s="157">
        <v>2</v>
      </c>
      <c r="AB27" s="156">
        <v>0</v>
      </c>
      <c r="AC27" s="156">
        <v>1</v>
      </c>
      <c r="AD27" s="157">
        <v>1</v>
      </c>
    </row>
    <row r="28" spans="1:30" ht="15.4" customHeight="1" x14ac:dyDescent="0.2">
      <c r="A28" s="148">
        <v>23</v>
      </c>
      <c r="B28" s="147">
        <v>20.9</v>
      </c>
      <c r="C28" s="167">
        <v>17.3</v>
      </c>
      <c r="D28" s="167">
        <v>17.8</v>
      </c>
      <c r="E28" s="147">
        <v>17.8</v>
      </c>
      <c r="F28" s="167">
        <v>20.100000000000001</v>
      </c>
      <c r="G28" s="147">
        <v>19.7</v>
      </c>
      <c r="H28" s="96">
        <f t="shared" si="0"/>
        <v>19.325000000000003</v>
      </c>
      <c r="I28" s="152">
        <v>0</v>
      </c>
      <c r="J28" s="153">
        <v>98</v>
      </c>
      <c r="K28" s="154">
        <v>88</v>
      </c>
      <c r="L28" s="155">
        <v>88</v>
      </c>
      <c r="M28" s="156"/>
      <c r="N28" s="157"/>
      <c r="O28" s="86">
        <v>23</v>
      </c>
      <c r="P28" s="156">
        <v>2</v>
      </c>
      <c r="Q28" s="156">
        <v>4</v>
      </c>
      <c r="R28" s="156">
        <v>2</v>
      </c>
      <c r="S28" s="156">
        <v>4</v>
      </c>
      <c r="T28" s="156">
        <v>2</v>
      </c>
      <c r="U28" s="157">
        <v>2</v>
      </c>
      <c r="V28" s="156">
        <v>10</v>
      </c>
      <c r="W28" s="156">
        <v>10</v>
      </c>
      <c r="X28" s="157">
        <v>10</v>
      </c>
      <c r="Y28" s="156">
        <v>2</v>
      </c>
      <c r="Z28" s="156">
        <v>2</v>
      </c>
      <c r="AA28" s="157">
        <v>2</v>
      </c>
      <c r="AB28" s="156">
        <v>1</v>
      </c>
      <c r="AC28" s="156">
        <v>1</v>
      </c>
      <c r="AD28" s="157">
        <v>1</v>
      </c>
    </row>
    <row r="29" spans="1:30" ht="15.4" customHeight="1" x14ac:dyDescent="0.2">
      <c r="A29" s="148">
        <v>24</v>
      </c>
      <c r="B29" s="147">
        <v>29.6</v>
      </c>
      <c r="C29" s="167">
        <v>18.600000000000001</v>
      </c>
      <c r="D29" s="167">
        <v>18.600000000000001</v>
      </c>
      <c r="E29" s="147">
        <v>18.8</v>
      </c>
      <c r="F29" s="167">
        <v>28.8</v>
      </c>
      <c r="G29" s="147">
        <v>19.7</v>
      </c>
      <c r="H29" s="96">
        <f t="shared" si="0"/>
        <v>21.75</v>
      </c>
      <c r="I29" s="152">
        <v>38.799999999999997</v>
      </c>
      <c r="J29" s="153">
        <v>97</v>
      </c>
      <c r="K29" s="154">
        <v>63</v>
      </c>
      <c r="L29" s="155">
        <v>94</v>
      </c>
      <c r="M29" s="156"/>
      <c r="N29" s="157"/>
      <c r="O29" s="86">
        <v>24</v>
      </c>
      <c r="P29" s="156">
        <v>2</v>
      </c>
      <c r="Q29" s="156">
        <v>4</v>
      </c>
      <c r="R29" s="156">
        <v>20</v>
      </c>
      <c r="S29" s="156">
        <v>4</v>
      </c>
      <c r="T29" s="156">
        <v>36</v>
      </c>
      <c r="U29" s="157">
        <v>4</v>
      </c>
      <c r="V29" s="156">
        <v>10</v>
      </c>
      <c r="W29" s="156">
        <v>3</v>
      </c>
      <c r="X29" s="157">
        <v>10</v>
      </c>
      <c r="Y29" s="156">
        <v>2</v>
      </c>
      <c r="Z29" s="156">
        <v>1</v>
      </c>
      <c r="AA29" s="157">
        <v>9</v>
      </c>
      <c r="AB29" s="156">
        <v>1</v>
      </c>
      <c r="AC29" s="156">
        <v>1</v>
      </c>
      <c r="AD29" s="157">
        <v>2</v>
      </c>
    </row>
    <row r="30" spans="1:30" ht="15.4" customHeight="1" thickBot="1" x14ac:dyDescent="0.25">
      <c r="A30" s="149">
        <v>25</v>
      </c>
      <c r="B30" s="159">
        <v>21.4</v>
      </c>
      <c r="C30" s="160">
        <v>16.3</v>
      </c>
      <c r="D30" s="160">
        <v>14.8</v>
      </c>
      <c r="E30" s="159">
        <v>17.399999999999999</v>
      </c>
      <c r="F30" s="160">
        <v>20.8</v>
      </c>
      <c r="G30" s="159">
        <v>16.600000000000001</v>
      </c>
      <c r="H30" s="96">
        <f t="shared" si="0"/>
        <v>17.850000000000001</v>
      </c>
      <c r="I30" s="161"/>
      <c r="J30" s="162">
        <v>95</v>
      </c>
      <c r="K30" s="163">
        <v>77</v>
      </c>
      <c r="L30" s="164">
        <v>95</v>
      </c>
      <c r="M30" s="165"/>
      <c r="N30" s="166"/>
      <c r="O30" s="70">
        <v>25</v>
      </c>
      <c r="P30" s="165">
        <v>36</v>
      </c>
      <c r="Q30" s="165">
        <v>4</v>
      </c>
      <c r="R30" s="165">
        <v>36</v>
      </c>
      <c r="S30" s="165">
        <v>4</v>
      </c>
      <c r="T30" s="165">
        <v>36</v>
      </c>
      <c r="U30" s="166">
        <v>2</v>
      </c>
      <c r="V30" s="165">
        <v>10</v>
      </c>
      <c r="W30" s="165">
        <v>8</v>
      </c>
      <c r="X30" s="166">
        <v>3</v>
      </c>
      <c r="Y30" s="165">
        <v>2</v>
      </c>
      <c r="Z30" s="165">
        <v>2</v>
      </c>
      <c r="AA30" s="166">
        <v>1</v>
      </c>
      <c r="AB30" s="165">
        <v>2</v>
      </c>
      <c r="AC30" s="165">
        <v>1</v>
      </c>
      <c r="AD30" s="166">
        <v>1</v>
      </c>
    </row>
    <row r="31" spans="1:30" ht="15.4" customHeight="1" x14ac:dyDescent="0.2">
      <c r="A31" s="148">
        <v>26</v>
      </c>
      <c r="B31" s="147">
        <v>22.9</v>
      </c>
      <c r="C31" s="167">
        <v>14.9</v>
      </c>
      <c r="D31" s="167">
        <v>13.6</v>
      </c>
      <c r="E31" s="147">
        <v>16.5</v>
      </c>
      <c r="F31" s="167">
        <v>22.6</v>
      </c>
      <c r="G31" s="147">
        <v>17.899999999999999</v>
      </c>
      <c r="H31" s="113">
        <f t="shared" si="0"/>
        <v>18.725000000000001</v>
      </c>
      <c r="I31" s="152"/>
      <c r="J31" s="153">
        <v>91</v>
      </c>
      <c r="K31" s="154">
        <v>58</v>
      </c>
      <c r="L31" s="155">
        <v>78</v>
      </c>
      <c r="M31" s="156"/>
      <c r="N31" s="157"/>
      <c r="O31" s="86">
        <v>26</v>
      </c>
      <c r="P31" s="156">
        <v>36</v>
      </c>
      <c r="Q31" s="156">
        <v>2</v>
      </c>
      <c r="R31" s="156">
        <v>2</v>
      </c>
      <c r="S31" s="156">
        <v>4</v>
      </c>
      <c r="T31" s="156">
        <v>0</v>
      </c>
      <c r="U31" s="157">
        <v>0</v>
      </c>
      <c r="V31" s="156">
        <v>10</v>
      </c>
      <c r="W31" s="156">
        <v>4</v>
      </c>
      <c r="X31" s="157">
        <v>2</v>
      </c>
      <c r="Y31" s="156">
        <v>2</v>
      </c>
      <c r="Z31" s="156">
        <v>1</v>
      </c>
      <c r="AA31" s="157">
        <v>0</v>
      </c>
      <c r="AB31" s="156">
        <v>1</v>
      </c>
      <c r="AC31" s="156">
        <v>1</v>
      </c>
      <c r="AD31" s="157">
        <v>0</v>
      </c>
    </row>
    <row r="32" spans="1:30" ht="15.4" customHeight="1" x14ac:dyDescent="0.2">
      <c r="A32" s="148">
        <v>27</v>
      </c>
      <c r="B32" s="147">
        <v>25.4</v>
      </c>
      <c r="C32" s="167">
        <v>12.1</v>
      </c>
      <c r="D32" s="167">
        <v>10.7</v>
      </c>
      <c r="E32" s="147">
        <v>17.100000000000001</v>
      </c>
      <c r="F32" s="167">
        <v>23.8</v>
      </c>
      <c r="G32" s="147">
        <v>16.3</v>
      </c>
      <c r="H32" s="96">
        <f t="shared" si="0"/>
        <v>18.375</v>
      </c>
      <c r="I32" s="152"/>
      <c r="J32" s="153">
        <v>91</v>
      </c>
      <c r="K32" s="154">
        <v>52</v>
      </c>
      <c r="L32" s="155">
        <v>91</v>
      </c>
      <c r="M32" s="156"/>
      <c r="N32" s="157"/>
      <c r="O32" s="86">
        <v>27</v>
      </c>
      <c r="P32" s="156">
        <v>0</v>
      </c>
      <c r="Q32" s="156">
        <v>0</v>
      </c>
      <c r="R32" s="156">
        <v>36</v>
      </c>
      <c r="S32" s="156">
        <v>2</v>
      </c>
      <c r="T32" s="156">
        <v>0</v>
      </c>
      <c r="U32" s="157">
        <v>0</v>
      </c>
      <c r="V32" s="156">
        <v>1</v>
      </c>
      <c r="W32" s="156">
        <v>4</v>
      </c>
      <c r="X32" s="157">
        <v>0</v>
      </c>
      <c r="Y32" s="156">
        <v>0</v>
      </c>
      <c r="Z32" s="156">
        <v>1</v>
      </c>
      <c r="AA32" s="157">
        <v>0</v>
      </c>
      <c r="AB32" s="156">
        <v>0</v>
      </c>
      <c r="AC32" s="156">
        <v>0</v>
      </c>
      <c r="AD32" s="157">
        <v>0</v>
      </c>
    </row>
    <row r="33" spans="1:30" ht="15.4" customHeight="1" x14ac:dyDescent="0.2">
      <c r="A33" s="148">
        <v>28</v>
      </c>
      <c r="B33" s="147">
        <v>27.7</v>
      </c>
      <c r="C33" s="167">
        <v>11.4</v>
      </c>
      <c r="D33" s="167">
        <v>10.1</v>
      </c>
      <c r="E33" s="147">
        <v>20.2</v>
      </c>
      <c r="F33" s="167">
        <v>26.2</v>
      </c>
      <c r="G33" s="147">
        <v>18.3</v>
      </c>
      <c r="H33" s="96">
        <f t="shared" si="0"/>
        <v>20.75</v>
      </c>
      <c r="I33" s="152"/>
      <c r="J33" s="153">
        <v>70</v>
      </c>
      <c r="K33" s="154">
        <v>41</v>
      </c>
      <c r="L33" s="155">
        <v>79</v>
      </c>
      <c r="M33" s="156"/>
      <c r="N33" s="157"/>
      <c r="O33" s="86">
        <v>28</v>
      </c>
      <c r="P33" s="156">
        <v>0</v>
      </c>
      <c r="Q33" s="156">
        <v>0</v>
      </c>
      <c r="R33" s="156">
        <v>34</v>
      </c>
      <c r="S33" s="156">
        <v>2</v>
      </c>
      <c r="T33" s="156">
        <v>0</v>
      </c>
      <c r="U33" s="157">
        <v>0</v>
      </c>
      <c r="V33" s="156">
        <v>0</v>
      </c>
      <c r="W33" s="156">
        <v>3</v>
      </c>
      <c r="X33" s="157">
        <v>1</v>
      </c>
      <c r="Y33" s="156">
        <v>0</v>
      </c>
      <c r="Z33" s="156">
        <v>1</v>
      </c>
      <c r="AA33" s="157">
        <v>0</v>
      </c>
      <c r="AB33" s="156">
        <v>0</v>
      </c>
      <c r="AC33" s="156">
        <v>0</v>
      </c>
      <c r="AD33" s="157">
        <v>0</v>
      </c>
    </row>
    <row r="34" spans="1:30" ht="15.4" customHeight="1" x14ac:dyDescent="0.2">
      <c r="A34" s="148">
        <v>29</v>
      </c>
      <c r="B34" s="147">
        <v>29.1</v>
      </c>
      <c r="C34" s="167">
        <v>14.3</v>
      </c>
      <c r="D34" s="167">
        <v>13.1</v>
      </c>
      <c r="E34" s="147">
        <v>20.100000000000001</v>
      </c>
      <c r="F34" s="167">
        <v>27.7</v>
      </c>
      <c r="G34" s="147">
        <v>20.9</v>
      </c>
      <c r="H34" s="96">
        <f t="shared" si="0"/>
        <v>22.4</v>
      </c>
      <c r="I34" s="152">
        <v>14.4</v>
      </c>
      <c r="J34" s="153">
        <v>76</v>
      </c>
      <c r="K34" s="154">
        <v>56</v>
      </c>
      <c r="L34" s="155">
        <v>96</v>
      </c>
      <c r="M34" s="156"/>
      <c r="N34" s="157"/>
      <c r="O34" s="86">
        <v>29</v>
      </c>
      <c r="P34" s="156">
        <v>0</v>
      </c>
      <c r="Q34" s="156">
        <v>0</v>
      </c>
      <c r="R34" s="156">
        <v>2</v>
      </c>
      <c r="S34" s="156">
        <v>4</v>
      </c>
      <c r="T34" s="156">
        <v>0</v>
      </c>
      <c r="U34" s="157">
        <v>0</v>
      </c>
      <c r="V34" s="156">
        <v>4</v>
      </c>
      <c r="W34" s="156">
        <v>4</v>
      </c>
      <c r="X34" s="157">
        <v>0</v>
      </c>
      <c r="Y34" s="156">
        <v>1</v>
      </c>
      <c r="Z34" s="156">
        <v>1</v>
      </c>
      <c r="AA34" s="157">
        <v>0</v>
      </c>
      <c r="AB34" s="156">
        <v>0</v>
      </c>
      <c r="AC34" s="156">
        <v>0</v>
      </c>
      <c r="AD34" s="157">
        <v>0</v>
      </c>
    </row>
    <row r="35" spans="1:30" ht="15.4" customHeight="1" x14ac:dyDescent="0.2">
      <c r="A35" s="148">
        <v>30</v>
      </c>
      <c r="B35" s="147">
        <v>23.4</v>
      </c>
      <c r="C35" s="167">
        <v>15.2</v>
      </c>
      <c r="D35" s="167">
        <v>14.4</v>
      </c>
      <c r="E35" s="147">
        <v>19.100000000000001</v>
      </c>
      <c r="F35" s="167">
        <v>22.1</v>
      </c>
      <c r="G35" s="147">
        <v>17.399999999999999</v>
      </c>
      <c r="H35" s="96">
        <f t="shared" si="0"/>
        <v>19</v>
      </c>
      <c r="I35" s="152">
        <v>1.2</v>
      </c>
      <c r="J35" s="153">
        <v>83</v>
      </c>
      <c r="K35" s="154">
        <v>64</v>
      </c>
      <c r="L35" s="155">
        <v>89</v>
      </c>
      <c r="M35" s="156"/>
      <c r="N35" s="157"/>
      <c r="O35" s="86">
        <v>30</v>
      </c>
      <c r="P35" s="156">
        <v>16</v>
      </c>
      <c r="Q35" s="156">
        <v>4</v>
      </c>
      <c r="R35" s="156">
        <v>18</v>
      </c>
      <c r="S35" s="156">
        <v>4</v>
      </c>
      <c r="T35" s="156">
        <v>0</v>
      </c>
      <c r="U35" s="157">
        <v>0</v>
      </c>
      <c r="V35" s="156">
        <v>7</v>
      </c>
      <c r="W35" s="156">
        <v>4</v>
      </c>
      <c r="X35" s="157">
        <v>2</v>
      </c>
      <c r="Y35" s="156">
        <v>1</v>
      </c>
      <c r="Z35" s="156">
        <v>1</v>
      </c>
      <c r="AA35" s="157">
        <v>0</v>
      </c>
      <c r="AB35" s="156">
        <v>1</v>
      </c>
      <c r="AC35" s="156">
        <v>1</v>
      </c>
      <c r="AD35" s="157">
        <v>1</v>
      </c>
    </row>
    <row r="36" spans="1:30" ht="15.4" customHeight="1" thickBot="1" x14ac:dyDescent="0.25">
      <c r="A36" s="148"/>
      <c r="B36" s="147"/>
      <c r="C36" s="147"/>
      <c r="D36" s="167"/>
      <c r="E36" s="147"/>
      <c r="F36" s="167"/>
      <c r="G36" s="147"/>
      <c r="H36" s="117"/>
      <c r="I36" s="152"/>
      <c r="J36" s="170"/>
      <c r="K36" s="171"/>
      <c r="L36" s="172"/>
      <c r="M36" s="156"/>
      <c r="N36" s="157"/>
      <c r="O36" s="70"/>
      <c r="P36" s="156"/>
      <c r="Q36" s="156"/>
      <c r="R36" s="156"/>
      <c r="S36" s="156"/>
      <c r="T36" s="156"/>
      <c r="U36" s="157"/>
      <c r="V36" s="156"/>
      <c r="W36" s="156"/>
      <c r="X36" s="157"/>
      <c r="Y36" s="156"/>
      <c r="Z36" s="156"/>
      <c r="AA36" s="157"/>
      <c r="AB36" s="156"/>
      <c r="AC36" s="156"/>
      <c r="AD36" s="157"/>
    </row>
    <row r="37" spans="1:30" ht="15.4" customHeight="1" x14ac:dyDescent="0.2">
      <c r="A37" s="174" t="s">
        <v>32</v>
      </c>
      <c r="B37" s="175">
        <f t="shared" ref="B37:N37" si="1">AVERAGE(B6:B10)</f>
        <v>22.06</v>
      </c>
      <c r="C37" s="175">
        <f t="shared" si="1"/>
        <v>5.24</v>
      </c>
      <c r="D37" s="169">
        <f t="shared" si="1"/>
        <v>2.92</v>
      </c>
      <c r="E37" s="175">
        <f t="shared" si="1"/>
        <v>13.959999999999999</v>
      </c>
      <c r="F37" s="169">
        <f t="shared" si="1"/>
        <v>20.96</v>
      </c>
      <c r="G37" s="175">
        <f t="shared" si="1"/>
        <v>12.960000000000003</v>
      </c>
      <c r="H37" s="169">
        <f t="shared" si="1"/>
        <v>15.209999999999999</v>
      </c>
      <c r="I37" s="113">
        <f>SUM(I6:I10)</f>
        <v>0</v>
      </c>
      <c r="J37" s="176">
        <f t="shared" si="1"/>
        <v>67.8</v>
      </c>
      <c r="K37" s="177">
        <f t="shared" si="1"/>
        <v>44.6</v>
      </c>
      <c r="L37" s="178">
        <f t="shared" si="1"/>
        <v>75.2</v>
      </c>
      <c r="M37" s="178" t="e">
        <f t="shared" si="1"/>
        <v>#DIV/0!</v>
      </c>
      <c r="N37" s="178" t="e">
        <f t="shared" si="1"/>
        <v>#DIV/0!</v>
      </c>
      <c r="O37" s="51"/>
      <c r="P37" s="176"/>
      <c r="Q37" s="176"/>
      <c r="R37" s="176"/>
      <c r="S37" s="176"/>
      <c r="T37" s="176"/>
      <c r="U37" s="176"/>
      <c r="V37" s="176"/>
      <c r="W37" s="176"/>
      <c r="X37" s="176"/>
      <c r="Y37" s="176"/>
      <c r="Z37" s="176"/>
      <c r="AA37" s="176"/>
      <c r="AB37" s="176"/>
      <c r="AC37" s="176"/>
      <c r="AD37" s="176"/>
    </row>
    <row r="38" spans="1:30" ht="15.4" customHeight="1" x14ac:dyDescent="0.2">
      <c r="A38" s="148">
        <v>2</v>
      </c>
      <c r="B38" s="147">
        <f t="shared" ref="B38:N38" si="2">AVERAGE(B11:B15)</f>
        <v>24.059999999999995</v>
      </c>
      <c r="C38" s="147">
        <f t="shared" si="2"/>
        <v>8.5599999999999987</v>
      </c>
      <c r="D38" s="167">
        <f t="shared" si="2"/>
        <v>6.4600000000000009</v>
      </c>
      <c r="E38" s="147">
        <f t="shared" si="2"/>
        <v>18</v>
      </c>
      <c r="F38" s="167">
        <f t="shared" si="2"/>
        <v>23.18</v>
      </c>
      <c r="G38" s="147">
        <f t="shared" si="2"/>
        <v>15.219999999999999</v>
      </c>
      <c r="H38" s="167">
        <f t="shared" si="2"/>
        <v>17.904999999999998</v>
      </c>
      <c r="I38" s="96">
        <f>SUM(I11:I15)</f>
        <v>0.3</v>
      </c>
      <c r="J38" s="179">
        <f t="shared" si="2"/>
        <v>67.599999999999994</v>
      </c>
      <c r="K38" s="180">
        <f t="shared" si="2"/>
        <v>45.2</v>
      </c>
      <c r="L38" s="172">
        <f t="shared" si="2"/>
        <v>72.8</v>
      </c>
      <c r="M38" s="171" t="e">
        <f t="shared" si="2"/>
        <v>#DIV/0!</v>
      </c>
      <c r="N38" s="172" t="e">
        <f t="shared" si="2"/>
        <v>#DIV/0!</v>
      </c>
      <c r="O38" s="49"/>
      <c r="P38" s="179"/>
      <c r="Q38" s="179"/>
      <c r="R38" s="179"/>
      <c r="S38" s="179"/>
      <c r="T38" s="179"/>
      <c r="U38" s="179"/>
      <c r="V38" s="179"/>
      <c r="W38" s="179"/>
      <c r="X38" s="179"/>
      <c r="Y38" s="179"/>
      <c r="Z38" s="179"/>
      <c r="AA38" s="179"/>
      <c r="AB38" s="179"/>
      <c r="AC38" s="179"/>
      <c r="AD38" s="179"/>
    </row>
    <row r="39" spans="1:30" ht="15.4" customHeight="1" x14ac:dyDescent="0.2">
      <c r="A39" s="148">
        <v>3</v>
      </c>
      <c r="B39" s="147">
        <f t="shared" ref="B39:N39" si="3">AVERAGE(B16:B20)</f>
        <v>21.68</v>
      </c>
      <c r="C39" s="147">
        <f t="shared" si="3"/>
        <v>8.42</v>
      </c>
      <c r="D39" s="167">
        <f t="shared" si="3"/>
        <v>6.7200000000000006</v>
      </c>
      <c r="E39" s="147">
        <f t="shared" si="3"/>
        <v>15.639999999999997</v>
      </c>
      <c r="F39" s="167">
        <f t="shared" si="3"/>
        <v>19.78</v>
      </c>
      <c r="G39" s="147">
        <f t="shared" si="3"/>
        <v>13.579999999999998</v>
      </c>
      <c r="H39" s="167">
        <f t="shared" si="3"/>
        <v>15.645</v>
      </c>
      <c r="I39" s="96">
        <f>SUM(I16:I20)</f>
        <v>3.5</v>
      </c>
      <c r="J39" s="179">
        <f t="shared" si="3"/>
        <v>71</v>
      </c>
      <c r="K39" s="180">
        <f t="shared" si="3"/>
        <v>50.4</v>
      </c>
      <c r="L39" s="172">
        <f t="shared" si="3"/>
        <v>78.8</v>
      </c>
      <c r="M39" s="171" t="e">
        <f t="shared" si="3"/>
        <v>#DIV/0!</v>
      </c>
      <c r="N39" s="172" t="e">
        <f t="shared" si="3"/>
        <v>#DIV/0!</v>
      </c>
      <c r="O39" s="49"/>
      <c r="P39" s="179"/>
      <c r="Q39" s="179"/>
      <c r="R39" s="179"/>
      <c r="S39" s="179"/>
      <c r="T39" s="179"/>
      <c r="U39" s="179"/>
      <c r="V39" s="179"/>
      <c r="W39" s="179"/>
      <c r="X39" s="179"/>
      <c r="Y39" s="179"/>
      <c r="Z39" s="179"/>
      <c r="AA39" s="179"/>
      <c r="AB39" s="179"/>
      <c r="AC39" s="179"/>
      <c r="AD39" s="179"/>
    </row>
    <row r="40" spans="1:30" ht="15.4" customHeight="1" x14ac:dyDescent="0.2">
      <c r="A40" s="148">
        <v>4</v>
      </c>
      <c r="B40" s="147">
        <f t="shared" ref="B40:N40" si="4">AVERAGE(B21:B25)</f>
        <v>29.339999999999996</v>
      </c>
      <c r="C40" s="147">
        <f t="shared" si="4"/>
        <v>13.74</v>
      </c>
      <c r="D40" s="167">
        <f t="shared" si="4"/>
        <v>12.02</v>
      </c>
      <c r="E40" s="147">
        <f t="shared" si="4"/>
        <v>22.68</v>
      </c>
      <c r="F40" s="167">
        <f t="shared" si="4"/>
        <v>28.059999999999995</v>
      </c>
      <c r="G40" s="147">
        <f t="shared" si="4"/>
        <v>20.3</v>
      </c>
      <c r="H40" s="167">
        <f t="shared" si="4"/>
        <v>22.835000000000001</v>
      </c>
      <c r="I40" s="96">
        <f>SUM(I21:I25)</f>
        <v>0</v>
      </c>
      <c r="J40" s="179">
        <f t="shared" si="4"/>
        <v>62.6</v>
      </c>
      <c r="K40" s="180">
        <f t="shared" si="4"/>
        <v>42.2</v>
      </c>
      <c r="L40" s="172">
        <f t="shared" si="4"/>
        <v>73.599999999999994</v>
      </c>
      <c r="M40" s="171" t="e">
        <f t="shared" si="4"/>
        <v>#DIV/0!</v>
      </c>
      <c r="N40" s="172" t="e">
        <f t="shared" si="4"/>
        <v>#DIV/0!</v>
      </c>
      <c r="O40" s="49"/>
      <c r="P40" s="179"/>
      <c r="Q40" s="179"/>
      <c r="R40" s="179"/>
      <c r="S40" s="179"/>
      <c r="T40" s="179"/>
      <c r="U40" s="179"/>
      <c r="V40" s="179"/>
      <c r="W40" s="179"/>
      <c r="X40" s="179"/>
      <c r="Y40" s="179"/>
      <c r="Z40" s="179"/>
      <c r="AA40" s="179"/>
      <c r="AB40" s="179"/>
      <c r="AC40" s="179"/>
      <c r="AD40" s="179"/>
    </row>
    <row r="41" spans="1:30" ht="15.4" customHeight="1" x14ac:dyDescent="0.2">
      <c r="A41" s="148">
        <v>5</v>
      </c>
      <c r="B41" s="147">
        <f t="shared" ref="B41:N41" si="5">AVERAGE(B26:B30)</f>
        <v>26.72</v>
      </c>
      <c r="C41" s="147">
        <f t="shared" si="5"/>
        <v>16.759999999999998</v>
      </c>
      <c r="D41" s="167">
        <f t="shared" si="5"/>
        <v>16.020000000000003</v>
      </c>
      <c r="E41" s="147">
        <f t="shared" si="5"/>
        <v>20.080000000000002</v>
      </c>
      <c r="F41" s="167">
        <f t="shared" si="5"/>
        <v>25.8</v>
      </c>
      <c r="G41" s="147">
        <f t="shared" si="5"/>
        <v>19.760000000000002</v>
      </c>
      <c r="H41" s="167">
        <f t="shared" si="5"/>
        <v>21.35</v>
      </c>
      <c r="I41" s="96">
        <f>SUM(I26:I30)</f>
        <v>48.099999999999994</v>
      </c>
      <c r="J41" s="179">
        <f t="shared" si="5"/>
        <v>87.2</v>
      </c>
      <c r="K41" s="180">
        <f t="shared" si="5"/>
        <v>67.599999999999994</v>
      </c>
      <c r="L41" s="172">
        <f t="shared" si="5"/>
        <v>87.8</v>
      </c>
      <c r="M41" s="171" t="e">
        <f t="shared" si="5"/>
        <v>#DIV/0!</v>
      </c>
      <c r="N41" s="172" t="e">
        <f t="shared" si="5"/>
        <v>#DIV/0!</v>
      </c>
      <c r="O41" s="49"/>
      <c r="P41" s="179"/>
      <c r="Q41" s="179"/>
      <c r="R41" s="179"/>
      <c r="S41" s="179"/>
      <c r="T41" s="179"/>
      <c r="U41" s="179"/>
      <c r="V41" s="179"/>
      <c r="W41" s="179"/>
      <c r="X41" s="179"/>
      <c r="Y41" s="179"/>
      <c r="Z41" s="179"/>
      <c r="AA41" s="179"/>
      <c r="AB41" s="179"/>
      <c r="AC41" s="179"/>
      <c r="AD41" s="179"/>
    </row>
    <row r="42" spans="1:30" ht="15.4" customHeight="1" thickBot="1" x14ac:dyDescent="0.25">
      <c r="A42" s="149">
        <v>6</v>
      </c>
      <c r="B42" s="194">
        <f t="shared" ref="B42:N42" si="6">AVERAGE(B31:B36)</f>
        <v>25.7</v>
      </c>
      <c r="C42" s="194">
        <f t="shared" si="6"/>
        <v>13.580000000000002</v>
      </c>
      <c r="D42" s="194">
        <f t="shared" si="6"/>
        <v>12.379999999999999</v>
      </c>
      <c r="E42" s="194">
        <f t="shared" si="6"/>
        <v>18.600000000000001</v>
      </c>
      <c r="F42" s="194">
        <f t="shared" si="6"/>
        <v>24.48</v>
      </c>
      <c r="G42" s="159">
        <f t="shared" si="6"/>
        <v>18.160000000000004</v>
      </c>
      <c r="H42" s="160">
        <f t="shared" si="6"/>
        <v>19.850000000000001</v>
      </c>
      <c r="I42" s="117">
        <f>SUM(I31:I36)</f>
        <v>15.6</v>
      </c>
      <c r="J42" s="181">
        <f t="shared" si="6"/>
        <v>82.2</v>
      </c>
      <c r="K42" s="182">
        <f t="shared" si="6"/>
        <v>54.2</v>
      </c>
      <c r="L42" s="183">
        <f t="shared" si="6"/>
        <v>86.6</v>
      </c>
      <c r="M42" s="184" t="e">
        <f t="shared" si="6"/>
        <v>#DIV/0!</v>
      </c>
      <c r="N42" s="172" t="e">
        <f t="shared" si="6"/>
        <v>#DIV/0!</v>
      </c>
      <c r="O42" s="49"/>
      <c r="P42" s="179"/>
      <c r="Q42" s="179"/>
      <c r="R42" s="179"/>
      <c r="S42" s="179"/>
      <c r="T42" s="179"/>
      <c r="U42" s="179"/>
      <c r="V42" s="179"/>
      <c r="W42" s="179"/>
      <c r="X42" s="179"/>
      <c r="Y42" s="179"/>
      <c r="Z42" s="179"/>
      <c r="AA42" s="179"/>
      <c r="AB42" s="179"/>
      <c r="AC42" s="179"/>
      <c r="AD42" s="179"/>
    </row>
    <row r="43" spans="1:30" ht="15.4" customHeight="1" x14ac:dyDescent="0.2">
      <c r="A43" s="148" t="s">
        <v>33</v>
      </c>
      <c r="B43" s="195">
        <f>AVERAGE(B6:B15)</f>
        <v>23.060000000000002</v>
      </c>
      <c r="C43" s="195">
        <f t="shared" ref="C43:H43" si="7">AVERAGE(C6:C15)</f>
        <v>6.9</v>
      </c>
      <c r="D43" s="167">
        <f t="shared" si="7"/>
        <v>4.6900000000000004</v>
      </c>
      <c r="E43" s="195">
        <f t="shared" si="7"/>
        <v>15.979999999999999</v>
      </c>
      <c r="F43" s="167">
        <f t="shared" si="7"/>
        <v>22.07</v>
      </c>
      <c r="G43" s="147">
        <f t="shared" si="7"/>
        <v>14.09</v>
      </c>
      <c r="H43" s="167">
        <f t="shared" si="7"/>
        <v>16.557500000000001</v>
      </c>
      <c r="I43" s="152">
        <f>SUM(I6:I15)</f>
        <v>0.3</v>
      </c>
      <c r="J43" s="179">
        <f>AVERAGE(J6:J15)</f>
        <v>67.7</v>
      </c>
      <c r="K43" s="180">
        <f>AVERAGE(K6:K15)</f>
        <v>44.9</v>
      </c>
      <c r="L43" s="172">
        <f>AVERAGE(L6:L15)</f>
        <v>74</v>
      </c>
      <c r="M43" s="171">
        <f>SUM(M6:M15)</f>
        <v>0</v>
      </c>
      <c r="N43" s="178" t="e">
        <f>AVERAGE(N6:N15)</f>
        <v>#DIV/0!</v>
      </c>
      <c r="O43" s="49"/>
      <c r="P43" s="179"/>
      <c r="Q43" s="179"/>
      <c r="R43" s="179"/>
      <c r="S43" s="179"/>
      <c r="T43" s="179"/>
      <c r="U43" s="179"/>
      <c r="V43" s="179"/>
      <c r="W43" s="179"/>
      <c r="X43" s="179"/>
      <c r="Y43" s="179"/>
      <c r="Z43" s="179"/>
      <c r="AA43" s="179"/>
      <c r="AB43" s="179"/>
      <c r="AC43" s="179"/>
      <c r="AD43" s="179"/>
    </row>
    <row r="44" spans="1:30" ht="15.4" customHeight="1" x14ac:dyDescent="0.2">
      <c r="A44" s="148">
        <v>2</v>
      </c>
      <c r="B44" s="195">
        <f>AVERAGE(B16:B25)</f>
        <v>25.51</v>
      </c>
      <c r="C44" s="195">
        <f t="shared" ref="C44:H44" si="8">AVERAGE(C16:C25)</f>
        <v>11.079999999999998</v>
      </c>
      <c r="D44" s="167">
        <f t="shared" si="8"/>
        <v>9.370000000000001</v>
      </c>
      <c r="E44" s="195">
        <f t="shared" si="8"/>
        <v>19.160000000000004</v>
      </c>
      <c r="F44" s="167">
        <f t="shared" si="8"/>
        <v>23.92</v>
      </c>
      <c r="G44" s="147">
        <f t="shared" si="8"/>
        <v>16.940000000000001</v>
      </c>
      <c r="H44" s="167">
        <f t="shared" si="8"/>
        <v>19.240000000000002</v>
      </c>
      <c r="I44" s="152">
        <f>SUM(I16:I25)</f>
        <v>3.5</v>
      </c>
      <c r="J44" s="179">
        <f>AVERAGE(J16:J25)</f>
        <v>66.8</v>
      </c>
      <c r="K44" s="180">
        <f>AVERAGE(K16:K25)</f>
        <v>46.3</v>
      </c>
      <c r="L44" s="172">
        <f>AVERAGE(L16:L25)</f>
        <v>76.2</v>
      </c>
      <c r="M44" s="171">
        <f>SUM(M16:M25)</f>
        <v>0</v>
      </c>
      <c r="N44" s="172" t="e">
        <f>AVERAGE(N16:N25)</f>
        <v>#DIV/0!</v>
      </c>
      <c r="O44" s="49"/>
      <c r="P44" s="179"/>
      <c r="Q44" s="179"/>
      <c r="R44" s="179"/>
      <c r="S44" s="179"/>
      <c r="T44" s="179"/>
      <c r="U44" s="179"/>
      <c r="V44" s="179"/>
      <c r="W44" s="179"/>
      <c r="X44" s="179"/>
      <c r="Y44" s="179"/>
      <c r="Z44" s="179"/>
      <c r="AA44" s="179"/>
      <c r="AB44" s="179"/>
      <c r="AC44" s="179"/>
      <c r="AD44" s="179"/>
    </row>
    <row r="45" spans="1:30" ht="15.4" customHeight="1" thickBot="1" x14ac:dyDescent="0.25">
      <c r="A45" s="148">
        <v>3</v>
      </c>
      <c r="B45" s="195">
        <f>AVERAGE(B26:B35)</f>
        <v>26.209999999999997</v>
      </c>
      <c r="C45" s="195">
        <f t="shared" ref="C45:G45" si="9">AVERAGE(C26:C35)</f>
        <v>15.169999999999998</v>
      </c>
      <c r="D45" s="195">
        <f t="shared" si="9"/>
        <v>14.2</v>
      </c>
      <c r="E45" s="195">
        <f t="shared" si="9"/>
        <v>19.339999999999996</v>
      </c>
      <c r="F45" s="195">
        <f t="shared" si="9"/>
        <v>25.139999999999997</v>
      </c>
      <c r="G45" s="147">
        <f t="shared" si="9"/>
        <v>18.960000000000004</v>
      </c>
      <c r="H45" s="167">
        <f t="shared" ref="H45" si="10">AVERAGE(H25:H36)</f>
        <v>20.915909090909093</v>
      </c>
      <c r="I45" s="147">
        <f>SUM(I26:I35)</f>
        <v>63.699999999999996</v>
      </c>
      <c r="J45" s="179">
        <f>AVERAGE(J26:J35)</f>
        <v>84.7</v>
      </c>
      <c r="K45" s="180">
        <f>AVERAGE(K26:K35)</f>
        <v>60.9</v>
      </c>
      <c r="L45" s="172">
        <f>AVERAGE(L26:L35)</f>
        <v>87.2</v>
      </c>
      <c r="M45" s="171">
        <f>SUM(M26:M35)</f>
        <v>0</v>
      </c>
      <c r="N45" s="172" t="e">
        <f>AVERAGE(N26:N36)</f>
        <v>#DIV/0!</v>
      </c>
      <c r="O45" s="49"/>
      <c r="P45" s="179"/>
      <c r="Q45" s="179"/>
      <c r="R45" s="179"/>
      <c r="S45" s="179"/>
      <c r="T45" s="179"/>
      <c r="U45" s="179"/>
      <c r="V45" s="179"/>
      <c r="W45" s="179"/>
      <c r="X45" s="179"/>
      <c r="Y45" s="179"/>
      <c r="Z45" s="179"/>
      <c r="AA45" s="179"/>
      <c r="AB45" s="179"/>
      <c r="AC45" s="179"/>
      <c r="AD45" s="179"/>
    </row>
    <row r="46" spans="1:30" ht="15.4" customHeight="1" thickBot="1" x14ac:dyDescent="0.25">
      <c r="A46" s="185" t="s">
        <v>28</v>
      </c>
      <c r="B46" s="196">
        <f>AVERAGE(B6:B35)</f>
        <v>24.926666666666669</v>
      </c>
      <c r="C46" s="196">
        <f t="shared" ref="C46:G46" si="11">AVERAGE(C6:C35)</f>
        <v>11.050000000000002</v>
      </c>
      <c r="D46" s="196">
        <f>AVERAGE(D6:D35)</f>
        <v>9.4199999999999982</v>
      </c>
      <c r="E46" s="196">
        <f t="shared" si="11"/>
        <v>18.160000000000004</v>
      </c>
      <c r="F46" s="196">
        <f t="shared" si="11"/>
        <v>23.71</v>
      </c>
      <c r="G46" s="186">
        <f t="shared" si="11"/>
        <v>16.66333333333333</v>
      </c>
      <c r="H46" s="187">
        <f t="shared" ref="H46" si="12">AVERAGE(H6:H36)</f>
        <v>18.799166666666668</v>
      </c>
      <c r="I46" s="186">
        <f>SUM(I6:I35)</f>
        <v>67.5</v>
      </c>
      <c r="J46" s="189">
        <f>AVERAGE(J6:J36)</f>
        <v>73.066666666666663</v>
      </c>
      <c r="K46" s="190">
        <f>AVERAGE(K6:K36)</f>
        <v>50.7</v>
      </c>
      <c r="L46" s="191">
        <f>AVERAGE(L6:L36)</f>
        <v>79.13333333333334</v>
      </c>
      <c r="M46" s="192">
        <f>SUM(M6:M36)</f>
        <v>0</v>
      </c>
      <c r="N46" s="191" t="e">
        <f>AVERAGE(N6:N36)</f>
        <v>#DIV/0!</v>
      </c>
      <c r="O46" s="49"/>
      <c r="P46" s="179"/>
      <c r="Q46" s="179"/>
      <c r="R46" s="179"/>
      <c r="S46" s="179"/>
      <c r="T46" s="179"/>
      <c r="U46" s="179"/>
      <c r="V46" s="179"/>
      <c r="W46" s="179"/>
      <c r="X46" s="179"/>
      <c r="Y46" s="179"/>
      <c r="Z46" s="179"/>
      <c r="AA46" s="179"/>
      <c r="AB46" s="179"/>
      <c r="AC46" s="179"/>
      <c r="AD46" s="179"/>
    </row>
  </sheetData>
  <conditionalFormatting sqref="B6:B35">
    <cfRule type="cellIs" dxfId="65" priority="332" operator="equal">
      <formula>#REF!</formula>
    </cfRule>
    <cfRule type="cellIs" dxfId="64" priority="333" operator="equal">
      <formula>#REF!</formula>
    </cfRule>
  </conditionalFormatting>
  <conditionalFormatting sqref="C6:C35">
    <cfRule type="cellIs" dxfId="63" priority="334" operator="equal">
      <formula>#REF!</formula>
    </cfRule>
    <cfRule type="cellIs" dxfId="62" priority="335" operator="equal">
      <formula>#REF!</formula>
    </cfRule>
  </conditionalFormatting>
  <conditionalFormatting sqref="D6:D35">
    <cfRule type="cellIs" dxfId="61" priority="336" operator="equal">
      <formula>#REF!</formula>
    </cfRule>
    <cfRule type="cellIs" dxfId="60" priority="337" operator="equal">
      <formula>#REF!</formula>
    </cfRule>
  </conditionalFormatting>
  <conditionalFormatting sqref="I6:I35">
    <cfRule type="cellIs" dxfId="59" priority="338" operator="equal">
      <formula>#REF!</formula>
    </cfRule>
  </conditionalFormatting>
  <conditionalFormatting sqref="H6:H35">
    <cfRule type="cellIs" dxfId="58" priority="369" operator="equal">
      <formula>#REF!</formula>
    </cfRule>
    <cfRule type="cellIs" dxfId="57" priority="370" operator="equal">
      <formula>#REF!</formula>
    </cfRule>
  </conditionalFormatting>
  <printOptions gridLinesSet="0"/>
  <pageMargins left="0.78740157499999996" right="0.78740157499999996" top="0.984251969" bottom="0.984251969" header="0.4921259845" footer="0.4921259845"/>
  <pageSetup paperSize="9" pageOrder="overThenDown" orientation="portrait" r:id="rId1"/>
  <headerFooter alignWithMargins="0">
    <oddHeader>&amp;A</oddHeader>
    <oddFooter>Strana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53143-5245-4CB5-B54E-57C867522BC4}">
  <dimension ref="A1:AD46"/>
  <sheetViews>
    <sheetView showGridLines="0" zoomScaleNormal="100" workbookViewId="0">
      <pane xSplit="1" ySplit="5" topLeftCell="B6" activePane="bottomRight" state="frozen"/>
      <selection activeCell="A47" sqref="A47:XFD105"/>
      <selection pane="topRight" activeCell="A47" sqref="A47:XFD105"/>
      <selection pane="bottomLeft" activeCell="A47" sqref="A47:XFD105"/>
      <selection pane="bottomRight" activeCell="AL2" sqref="AL2:AL3"/>
    </sheetView>
  </sheetViews>
  <sheetFormatPr defaultColWidth="9.140625" defaultRowHeight="12.75" x14ac:dyDescent="0.2"/>
  <cols>
    <col min="1" max="1" width="4.7109375" style="47" customWidth="1"/>
    <col min="2" max="9" width="6.28515625" style="47" customWidth="1"/>
    <col min="10" max="14" width="4.7109375" style="47" customWidth="1"/>
    <col min="15" max="15" width="3" style="47" customWidth="1"/>
    <col min="16" max="16" width="3.7109375" style="47" customWidth="1"/>
    <col min="17" max="30" width="5.7109375" style="47" customWidth="1"/>
    <col min="31" max="16384" width="9.140625" style="47"/>
  </cols>
  <sheetData>
    <row r="1" spans="1:30" ht="18" x14ac:dyDescent="0.25">
      <c r="A1" s="45" t="s">
        <v>38</v>
      </c>
      <c r="B1" s="45"/>
      <c r="C1" s="45"/>
      <c r="D1" s="146">
        <f>VALUE([1]leden!D1)</f>
        <v>2021</v>
      </c>
      <c r="AB1" s="45"/>
    </row>
    <row r="2" spans="1:30" ht="15" customHeight="1" thickBot="1" x14ac:dyDescent="0.3">
      <c r="A2" s="146" t="s">
        <v>30</v>
      </c>
      <c r="B2" s="45"/>
      <c r="C2" s="45"/>
      <c r="D2" s="45"/>
      <c r="O2" s="146"/>
      <c r="P2" s="146"/>
      <c r="Q2" s="47" t="s">
        <v>10</v>
      </c>
      <c r="V2" s="45"/>
    </row>
    <row r="3" spans="1:30" ht="13.5" thickBot="1" x14ac:dyDescent="0.25">
      <c r="A3" s="48"/>
      <c r="B3" s="48"/>
      <c r="C3" s="48"/>
      <c r="D3" s="48"/>
      <c r="E3" s="48"/>
      <c r="F3" s="48"/>
      <c r="G3" s="48"/>
      <c r="H3" s="48"/>
      <c r="I3" s="48"/>
      <c r="O3" s="49"/>
      <c r="P3" s="50"/>
      <c r="Q3" s="51"/>
      <c r="R3" s="51" t="s">
        <v>0</v>
      </c>
      <c r="S3" s="51"/>
      <c r="T3" s="51"/>
      <c r="U3" s="52"/>
      <c r="V3" s="49"/>
      <c r="W3" s="49"/>
      <c r="X3" s="49"/>
      <c r="Y3" s="49"/>
      <c r="Z3" s="49"/>
      <c r="AA3" s="49"/>
      <c r="AB3" s="49"/>
      <c r="AC3" s="49"/>
      <c r="AD3" s="49"/>
    </row>
    <row r="4" spans="1:30" x14ac:dyDescent="0.2">
      <c r="A4" s="53" t="s">
        <v>13</v>
      </c>
      <c r="B4" s="54"/>
      <c r="C4" s="54" t="s">
        <v>14</v>
      </c>
      <c r="D4" s="54"/>
      <c r="E4" s="54"/>
      <c r="F4" s="54"/>
      <c r="G4" s="54"/>
      <c r="H4" s="54"/>
      <c r="I4" s="55" t="s">
        <v>15</v>
      </c>
      <c r="J4" s="57" t="s">
        <v>16</v>
      </c>
      <c r="K4" s="57"/>
      <c r="L4" s="58"/>
      <c r="M4" s="60" t="s">
        <v>17</v>
      </c>
      <c r="N4" s="58"/>
      <c r="O4" s="59" t="s">
        <v>18</v>
      </c>
      <c r="P4" s="60">
        <v>7</v>
      </c>
      <c r="Q4" s="57"/>
      <c r="R4" s="60">
        <v>14</v>
      </c>
      <c r="S4" s="57"/>
      <c r="T4" s="60">
        <v>21</v>
      </c>
      <c r="U4" s="58"/>
      <c r="V4" s="57" t="s">
        <v>1</v>
      </c>
      <c r="W4" s="57"/>
      <c r="X4" s="58"/>
      <c r="Y4" s="60" t="s">
        <v>2</v>
      </c>
      <c r="Z4" s="57"/>
      <c r="AA4" s="58"/>
      <c r="AB4" s="60" t="s">
        <v>3</v>
      </c>
      <c r="AC4" s="57"/>
      <c r="AD4" s="58"/>
    </row>
    <row r="5" spans="1:30" ht="13.5" thickBot="1" x14ac:dyDescent="0.25">
      <c r="A5" s="61"/>
      <c r="B5" s="48" t="s">
        <v>11</v>
      </c>
      <c r="C5" s="48" t="s">
        <v>19</v>
      </c>
      <c r="D5" s="62" t="s">
        <v>20</v>
      </c>
      <c r="E5" s="48">
        <v>7</v>
      </c>
      <c r="F5" s="62">
        <v>14</v>
      </c>
      <c r="G5" s="48">
        <v>21</v>
      </c>
      <c r="H5" s="69" t="s">
        <v>21</v>
      </c>
      <c r="I5" s="132" t="s">
        <v>12</v>
      </c>
      <c r="J5" s="65">
        <v>7</v>
      </c>
      <c r="K5" s="66">
        <v>14</v>
      </c>
      <c r="L5" s="67">
        <v>21</v>
      </c>
      <c r="M5" s="66" t="s">
        <v>22</v>
      </c>
      <c r="N5" s="67" t="s">
        <v>31</v>
      </c>
      <c r="O5" s="70"/>
      <c r="P5" s="66" t="s">
        <v>4</v>
      </c>
      <c r="Q5" s="66" t="s">
        <v>24</v>
      </c>
      <c r="R5" s="66" t="s">
        <v>4</v>
      </c>
      <c r="S5" s="66" t="s">
        <v>24</v>
      </c>
      <c r="T5" s="66" t="s">
        <v>4</v>
      </c>
      <c r="U5" s="67" t="s">
        <v>24</v>
      </c>
      <c r="V5" s="66">
        <v>7</v>
      </c>
      <c r="W5" s="66">
        <v>14</v>
      </c>
      <c r="X5" s="67">
        <v>21</v>
      </c>
      <c r="Y5" s="66">
        <v>7</v>
      </c>
      <c r="Z5" s="66">
        <v>14</v>
      </c>
      <c r="AA5" s="67">
        <v>21</v>
      </c>
      <c r="AB5" s="66">
        <v>7</v>
      </c>
      <c r="AC5" s="66">
        <v>14</v>
      </c>
      <c r="AD5" s="67">
        <v>21</v>
      </c>
    </row>
    <row r="6" spans="1:30" ht="15.4" customHeight="1" x14ac:dyDescent="0.2">
      <c r="A6" s="148">
        <v>1</v>
      </c>
      <c r="B6" s="169">
        <v>22.1</v>
      </c>
      <c r="C6" s="169">
        <v>13.9</v>
      </c>
      <c r="D6" s="167">
        <v>13.9</v>
      </c>
      <c r="E6" s="147">
        <v>15.9</v>
      </c>
      <c r="F6" s="167">
        <v>18.399999999999999</v>
      </c>
      <c r="G6" s="147">
        <v>14.3</v>
      </c>
      <c r="H6" s="75">
        <f t="shared" ref="H6:H36" si="0">(E6+F6+G6+G6)/4</f>
        <v>15.724999999999998</v>
      </c>
      <c r="I6" s="152">
        <v>2.5</v>
      </c>
      <c r="J6" s="153">
        <v>89</v>
      </c>
      <c r="K6" s="154">
        <v>71</v>
      </c>
      <c r="L6" s="155">
        <v>85</v>
      </c>
      <c r="M6" s="156"/>
      <c r="N6" s="157"/>
      <c r="O6" s="86">
        <v>1</v>
      </c>
      <c r="P6" s="156">
        <v>20</v>
      </c>
      <c r="Q6" s="156">
        <v>4</v>
      </c>
      <c r="R6" s="156">
        <v>20</v>
      </c>
      <c r="S6" s="156">
        <v>7</v>
      </c>
      <c r="T6" s="156">
        <v>20</v>
      </c>
      <c r="U6" s="157">
        <v>2</v>
      </c>
      <c r="V6" s="156">
        <v>9</v>
      </c>
      <c r="W6" s="156">
        <v>4</v>
      </c>
      <c r="X6" s="157">
        <v>3</v>
      </c>
      <c r="Y6" s="156">
        <v>2</v>
      </c>
      <c r="Z6" s="156">
        <v>1</v>
      </c>
      <c r="AA6" s="157">
        <v>1</v>
      </c>
      <c r="AB6" s="156">
        <v>1</v>
      </c>
      <c r="AC6" s="156">
        <v>1</v>
      </c>
      <c r="AD6" s="157">
        <v>1</v>
      </c>
    </row>
    <row r="7" spans="1:30" ht="15.4" customHeight="1" x14ac:dyDescent="0.2">
      <c r="A7" s="148">
        <v>2</v>
      </c>
      <c r="B7" s="167">
        <v>20.8</v>
      </c>
      <c r="C7" s="167">
        <v>13.3</v>
      </c>
      <c r="D7" s="167">
        <v>12.1</v>
      </c>
      <c r="E7" s="147">
        <v>14.8</v>
      </c>
      <c r="F7" s="167">
        <v>19.8</v>
      </c>
      <c r="G7" s="147">
        <v>16.5</v>
      </c>
      <c r="H7" s="96">
        <f t="shared" si="0"/>
        <v>16.899999999999999</v>
      </c>
      <c r="I7" s="152">
        <v>3.6</v>
      </c>
      <c r="J7" s="153">
        <v>99</v>
      </c>
      <c r="K7" s="154">
        <v>71</v>
      </c>
      <c r="L7" s="155">
        <v>88</v>
      </c>
      <c r="M7" s="156"/>
      <c r="N7" s="157"/>
      <c r="O7" s="86">
        <v>2</v>
      </c>
      <c r="P7" s="156">
        <v>0</v>
      </c>
      <c r="Q7" s="156">
        <v>0</v>
      </c>
      <c r="R7" s="156">
        <v>20</v>
      </c>
      <c r="S7" s="156">
        <v>2</v>
      </c>
      <c r="T7" s="156">
        <v>36</v>
      </c>
      <c r="U7" s="157">
        <v>2</v>
      </c>
      <c r="V7" s="156">
        <v>10</v>
      </c>
      <c r="W7" s="156">
        <v>8</v>
      </c>
      <c r="X7" s="157">
        <v>10</v>
      </c>
      <c r="Y7" s="156">
        <v>6</v>
      </c>
      <c r="Z7" s="156">
        <v>2</v>
      </c>
      <c r="AA7" s="157">
        <v>2</v>
      </c>
      <c r="AB7" s="156">
        <v>1</v>
      </c>
      <c r="AC7" s="156">
        <v>1</v>
      </c>
      <c r="AD7" s="157">
        <v>1</v>
      </c>
    </row>
    <row r="8" spans="1:30" ht="15.4" customHeight="1" x14ac:dyDescent="0.2">
      <c r="A8" s="148">
        <v>3</v>
      </c>
      <c r="B8" s="147">
        <v>21.6</v>
      </c>
      <c r="C8" s="167">
        <v>13.9</v>
      </c>
      <c r="D8" s="167">
        <v>13.5</v>
      </c>
      <c r="E8" s="147">
        <v>16.600000000000001</v>
      </c>
      <c r="F8" s="167">
        <v>20.6</v>
      </c>
      <c r="G8" s="147">
        <v>16.3</v>
      </c>
      <c r="H8" s="96">
        <f t="shared" si="0"/>
        <v>17.45</v>
      </c>
      <c r="I8" s="152">
        <v>0.6</v>
      </c>
      <c r="J8" s="153">
        <v>88</v>
      </c>
      <c r="K8" s="154">
        <v>68</v>
      </c>
      <c r="L8" s="155">
        <v>93</v>
      </c>
      <c r="M8" s="156"/>
      <c r="N8" s="157"/>
      <c r="O8" s="86">
        <v>3</v>
      </c>
      <c r="P8" s="156">
        <v>31</v>
      </c>
      <c r="Q8" s="156">
        <v>2</v>
      </c>
      <c r="R8" s="156">
        <v>20</v>
      </c>
      <c r="S8" s="156">
        <v>4</v>
      </c>
      <c r="T8" s="156">
        <v>0</v>
      </c>
      <c r="U8" s="157">
        <v>0</v>
      </c>
      <c r="V8" s="156">
        <v>10</v>
      </c>
      <c r="W8" s="156">
        <v>9</v>
      </c>
      <c r="X8" s="157">
        <v>10</v>
      </c>
      <c r="Y8" s="156">
        <v>2</v>
      </c>
      <c r="Z8" s="156">
        <v>2</v>
      </c>
      <c r="AA8" s="157">
        <v>2</v>
      </c>
      <c r="AB8" s="156">
        <v>1</v>
      </c>
      <c r="AC8" s="156">
        <v>1</v>
      </c>
      <c r="AD8" s="157">
        <v>1</v>
      </c>
    </row>
    <row r="9" spans="1:30" ht="15.4" customHeight="1" x14ac:dyDescent="0.2">
      <c r="A9" s="148">
        <v>4</v>
      </c>
      <c r="B9" s="147">
        <v>25</v>
      </c>
      <c r="C9" s="167">
        <v>10.199999999999999</v>
      </c>
      <c r="D9" s="167">
        <v>9.1999999999999993</v>
      </c>
      <c r="E9" s="147">
        <v>14.7</v>
      </c>
      <c r="F9" s="167">
        <v>24.1</v>
      </c>
      <c r="G9" s="147">
        <v>17.600000000000001</v>
      </c>
      <c r="H9" s="96">
        <f t="shared" si="0"/>
        <v>18.5</v>
      </c>
      <c r="I9" s="152"/>
      <c r="J9" s="153">
        <v>93</v>
      </c>
      <c r="K9" s="154">
        <v>48</v>
      </c>
      <c r="L9" s="155">
        <v>82</v>
      </c>
      <c r="M9" s="156"/>
      <c r="N9" s="157"/>
      <c r="O9" s="86">
        <v>4</v>
      </c>
      <c r="P9" s="156">
        <v>0</v>
      </c>
      <c r="Q9" s="156">
        <v>0</v>
      </c>
      <c r="R9" s="156">
        <v>0</v>
      </c>
      <c r="S9" s="156">
        <v>0</v>
      </c>
      <c r="T9" s="156">
        <v>0</v>
      </c>
      <c r="U9" s="157">
        <v>0</v>
      </c>
      <c r="V9" s="156">
        <v>4</v>
      </c>
      <c r="W9" s="156">
        <v>5</v>
      </c>
      <c r="X9" s="157">
        <v>4</v>
      </c>
      <c r="Y9" s="156">
        <v>1</v>
      </c>
      <c r="Z9" s="156">
        <v>1</v>
      </c>
      <c r="AA9" s="157">
        <v>1</v>
      </c>
      <c r="AB9" s="156">
        <v>1</v>
      </c>
      <c r="AC9" s="156">
        <v>0</v>
      </c>
      <c r="AD9" s="157">
        <v>0</v>
      </c>
    </row>
    <row r="10" spans="1:30" ht="15.4" customHeight="1" thickBot="1" x14ac:dyDescent="0.25">
      <c r="A10" s="149">
        <v>5</v>
      </c>
      <c r="B10" s="159">
        <v>26.2</v>
      </c>
      <c r="C10" s="160">
        <v>10.9</v>
      </c>
      <c r="D10" s="160">
        <v>10.4</v>
      </c>
      <c r="E10" s="159">
        <v>19.8</v>
      </c>
      <c r="F10" s="160">
        <v>24.5</v>
      </c>
      <c r="G10" s="159">
        <v>17.3</v>
      </c>
      <c r="H10" s="96">
        <f t="shared" si="0"/>
        <v>19.724999999999998</v>
      </c>
      <c r="I10" s="161"/>
      <c r="J10" s="162">
        <v>71</v>
      </c>
      <c r="K10" s="163">
        <v>49</v>
      </c>
      <c r="L10" s="164">
        <v>90</v>
      </c>
      <c r="M10" s="165"/>
      <c r="N10" s="166"/>
      <c r="O10" s="70">
        <v>5</v>
      </c>
      <c r="P10" s="165">
        <v>0</v>
      </c>
      <c r="Q10" s="165">
        <v>0</v>
      </c>
      <c r="R10" s="165">
        <v>20</v>
      </c>
      <c r="S10" s="165">
        <v>7</v>
      </c>
      <c r="T10" s="165">
        <v>0</v>
      </c>
      <c r="U10" s="166">
        <v>0</v>
      </c>
      <c r="V10" s="165">
        <v>0</v>
      </c>
      <c r="W10" s="165">
        <v>4</v>
      </c>
      <c r="X10" s="166">
        <v>5</v>
      </c>
      <c r="Y10" s="165">
        <v>0</v>
      </c>
      <c r="Z10" s="165">
        <v>1</v>
      </c>
      <c r="AA10" s="166">
        <v>1</v>
      </c>
      <c r="AB10" s="165">
        <v>0</v>
      </c>
      <c r="AC10" s="165">
        <v>0</v>
      </c>
      <c r="AD10" s="166">
        <v>0</v>
      </c>
    </row>
    <row r="11" spans="1:30" ht="15.4" customHeight="1" x14ac:dyDescent="0.2">
      <c r="A11" s="148">
        <v>6</v>
      </c>
      <c r="B11" s="147">
        <v>28.9</v>
      </c>
      <c r="C11" s="167">
        <v>11.3</v>
      </c>
      <c r="D11" s="167">
        <v>10.4</v>
      </c>
      <c r="E11" s="147">
        <v>19.5</v>
      </c>
      <c r="F11" s="167">
        <v>28</v>
      </c>
      <c r="G11" s="147">
        <v>19.399999999999999</v>
      </c>
      <c r="H11" s="113">
        <f t="shared" si="0"/>
        <v>21.575000000000003</v>
      </c>
      <c r="I11" s="152"/>
      <c r="J11" s="153">
        <v>78</v>
      </c>
      <c r="K11" s="154">
        <v>47</v>
      </c>
      <c r="L11" s="155">
        <v>78</v>
      </c>
      <c r="M11" s="156"/>
      <c r="N11" s="157"/>
      <c r="O11" s="86">
        <v>6</v>
      </c>
      <c r="P11" s="156">
        <v>0</v>
      </c>
      <c r="Q11" s="156">
        <v>0</v>
      </c>
      <c r="R11" s="156">
        <v>27</v>
      </c>
      <c r="S11" s="156">
        <v>4</v>
      </c>
      <c r="T11" s="156">
        <v>0</v>
      </c>
      <c r="U11" s="157">
        <v>0</v>
      </c>
      <c r="V11" s="156">
        <v>0</v>
      </c>
      <c r="W11" s="156">
        <v>3</v>
      </c>
      <c r="X11" s="157">
        <v>0</v>
      </c>
      <c r="Y11" s="156">
        <v>0</v>
      </c>
      <c r="Z11" s="156">
        <v>1</v>
      </c>
      <c r="AA11" s="157">
        <v>0</v>
      </c>
      <c r="AB11" s="156">
        <v>0</v>
      </c>
      <c r="AC11" s="156">
        <v>0</v>
      </c>
      <c r="AD11" s="157">
        <v>0</v>
      </c>
    </row>
    <row r="12" spans="1:30" ht="15.4" customHeight="1" x14ac:dyDescent="0.2">
      <c r="A12" s="148">
        <v>7</v>
      </c>
      <c r="B12" s="147">
        <v>30.9</v>
      </c>
      <c r="C12" s="167">
        <v>15.9</v>
      </c>
      <c r="D12" s="167">
        <v>14</v>
      </c>
      <c r="E12" s="147">
        <v>26.1</v>
      </c>
      <c r="F12" s="167">
        <v>30.2</v>
      </c>
      <c r="G12" s="147">
        <v>19.8</v>
      </c>
      <c r="H12" s="96">
        <f t="shared" si="0"/>
        <v>23.974999999999998</v>
      </c>
      <c r="I12" s="152">
        <v>0.4</v>
      </c>
      <c r="J12" s="153">
        <v>47</v>
      </c>
      <c r="K12" s="154">
        <v>48</v>
      </c>
      <c r="L12" s="155">
        <v>77</v>
      </c>
      <c r="M12" s="156"/>
      <c r="N12" s="157"/>
      <c r="O12" s="86">
        <v>7</v>
      </c>
      <c r="P12" s="156">
        <v>16</v>
      </c>
      <c r="Q12" s="156">
        <v>4</v>
      </c>
      <c r="R12" s="156">
        <v>20</v>
      </c>
      <c r="S12" s="156">
        <v>4</v>
      </c>
      <c r="T12" s="156">
        <v>36</v>
      </c>
      <c r="U12" s="157">
        <v>4</v>
      </c>
      <c r="V12" s="156">
        <v>0</v>
      </c>
      <c r="W12" s="156">
        <v>4</v>
      </c>
      <c r="X12" s="157">
        <v>2</v>
      </c>
      <c r="Y12" s="156">
        <v>0</v>
      </c>
      <c r="Z12" s="156">
        <v>1</v>
      </c>
      <c r="AA12" s="157">
        <v>0</v>
      </c>
      <c r="AB12" s="156">
        <v>0</v>
      </c>
      <c r="AC12" s="156">
        <v>0</v>
      </c>
      <c r="AD12" s="157">
        <v>0</v>
      </c>
    </row>
    <row r="13" spans="1:30" ht="15.4" customHeight="1" x14ac:dyDescent="0.2">
      <c r="A13" s="148">
        <v>8</v>
      </c>
      <c r="B13" s="147">
        <v>28.8</v>
      </c>
      <c r="C13" s="167">
        <v>16.100000000000001</v>
      </c>
      <c r="D13" s="167">
        <v>15.8</v>
      </c>
      <c r="E13" s="147">
        <v>19.2</v>
      </c>
      <c r="F13" s="167">
        <v>27.2</v>
      </c>
      <c r="G13" s="147">
        <v>21.8</v>
      </c>
      <c r="H13" s="96">
        <f t="shared" si="0"/>
        <v>22.5</v>
      </c>
      <c r="I13" s="152"/>
      <c r="J13" s="153">
        <v>79</v>
      </c>
      <c r="K13" s="154">
        <v>66</v>
      </c>
      <c r="L13" s="155">
        <v>92</v>
      </c>
      <c r="M13" s="156"/>
      <c r="N13" s="157"/>
      <c r="O13" s="86">
        <v>8</v>
      </c>
      <c r="P13" s="156">
        <v>4</v>
      </c>
      <c r="Q13" s="156">
        <v>4</v>
      </c>
      <c r="R13" s="156">
        <v>36</v>
      </c>
      <c r="S13" s="156">
        <v>4</v>
      </c>
      <c r="T13" s="156">
        <v>36</v>
      </c>
      <c r="U13" s="157">
        <v>2</v>
      </c>
      <c r="V13" s="156">
        <v>2</v>
      </c>
      <c r="W13" s="156">
        <v>4</v>
      </c>
      <c r="X13" s="157">
        <v>6</v>
      </c>
      <c r="Y13" s="156">
        <v>0</v>
      </c>
      <c r="Z13" s="156">
        <v>1</v>
      </c>
      <c r="AA13" s="157">
        <v>1</v>
      </c>
      <c r="AB13" s="156">
        <v>1</v>
      </c>
      <c r="AC13" s="156">
        <v>0</v>
      </c>
      <c r="AD13" s="157">
        <v>0</v>
      </c>
    </row>
    <row r="14" spans="1:30" ht="15.4" customHeight="1" x14ac:dyDescent="0.2">
      <c r="A14" s="148">
        <v>9</v>
      </c>
      <c r="B14" s="147">
        <v>23</v>
      </c>
      <c r="C14" s="167">
        <v>17.399999999999999</v>
      </c>
      <c r="D14" s="167">
        <v>18.399999999999999</v>
      </c>
      <c r="E14" s="147">
        <v>21.5</v>
      </c>
      <c r="F14" s="167">
        <v>20.3</v>
      </c>
      <c r="G14" s="147">
        <v>17.399999999999999</v>
      </c>
      <c r="H14" s="96">
        <f t="shared" si="0"/>
        <v>19.149999999999999</v>
      </c>
      <c r="I14" s="152">
        <v>7</v>
      </c>
      <c r="J14" s="153">
        <v>83</v>
      </c>
      <c r="K14" s="154">
        <v>97</v>
      </c>
      <c r="L14" s="155">
        <v>74</v>
      </c>
      <c r="M14" s="156"/>
      <c r="N14" s="157"/>
      <c r="O14" s="86">
        <v>9</v>
      </c>
      <c r="P14" s="156">
        <v>36</v>
      </c>
      <c r="Q14" s="156">
        <v>2</v>
      </c>
      <c r="R14" s="156">
        <v>20</v>
      </c>
      <c r="S14" s="156">
        <v>7</v>
      </c>
      <c r="T14" s="156">
        <v>20</v>
      </c>
      <c r="U14" s="157">
        <v>4</v>
      </c>
      <c r="V14" s="156">
        <v>8</v>
      </c>
      <c r="W14" s="156">
        <v>10</v>
      </c>
      <c r="X14" s="157">
        <v>2</v>
      </c>
      <c r="Y14" s="156">
        <v>2</v>
      </c>
      <c r="Z14" s="156">
        <v>2</v>
      </c>
      <c r="AA14" s="157">
        <v>0</v>
      </c>
      <c r="AB14" s="156">
        <v>0</v>
      </c>
      <c r="AC14" s="156">
        <v>1</v>
      </c>
      <c r="AD14" s="157">
        <v>0</v>
      </c>
    </row>
    <row r="15" spans="1:30" ht="15.4" customHeight="1" thickBot="1" x14ac:dyDescent="0.25">
      <c r="A15" s="149">
        <v>10</v>
      </c>
      <c r="B15" s="159">
        <v>23.7</v>
      </c>
      <c r="C15" s="160">
        <v>12.7</v>
      </c>
      <c r="D15" s="160">
        <v>11.5</v>
      </c>
      <c r="E15" s="159">
        <v>17.899999999999999</v>
      </c>
      <c r="F15" s="160">
        <v>23.1</v>
      </c>
      <c r="G15" s="159">
        <v>17.399999999999999</v>
      </c>
      <c r="H15" s="117">
        <f t="shared" si="0"/>
        <v>18.95</v>
      </c>
      <c r="I15" s="161"/>
      <c r="J15" s="162">
        <v>77</v>
      </c>
      <c r="K15" s="163">
        <v>57</v>
      </c>
      <c r="L15" s="164">
        <v>75</v>
      </c>
      <c r="M15" s="165"/>
      <c r="N15" s="166"/>
      <c r="O15" s="70">
        <v>10</v>
      </c>
      <c r="P15" s="165">
        <v>20</v>
      </c>
      <c r="Q15" s="165">
        <v>4</v>
      </c>
      <c r="R15" s="165">
        <v>2</v>
      </c>
      <c r="S15" s="165">
        <v>4</v>
      </c>
      <c r="T15" s="165">
        <v>2</v>
      </c>
      <c r="U15" s="166">
        <v>2</v>
      </c>
      <c r="V15" s="165">
        <v>1</v>
      </c>
      <c r="W15" s="165">
        <v>0</v>
      </c>
      <c r="X15" s="166">
        <v>0</v>
      </c>
      <c r="Y15" s="165">
        <v>0</v>
      </c>
      <c r="Z15" s="165">
        <v>0</v>
      </c>
      <c r="AA15" s="166">
        <v>0</v>
      </c>
      <c r="AB15" s="165">
        <v>1</v>
      </c>
      <c r="AC15" s="165">
        <v>0</v>
      </c>
      <c r="AD15" s="166">
        <v>0</v>
      </c>
    </row>
    <row r="16" spans="1:30" ht="15.4" customHeight="1" x14ac:dyDescent="0.2">
      <c r="A16" s="148">
        <v>11</v>
      </c>
      <c r="B16" s="147">
        <v>22.4</v>
      </c>
      <c r="C16" s="167">
        <v>11</v>
      </c>
      <c r="D16" s="167">
        <v>9.9</v>
      </c>
      <c r="E16" s="147">
        <v>17.7</v>
      </c>
      <c r="F16" s="167">
        <v>20.9</v>
      </c>
      <c r="G16" s="147">
        <v>17</v>
      </c>
      <c r="H16" s="96">
        <f t="shared" si="0"/>
        <v>18.149999999999999</v>
      </c>
      <c r="I16" s="152">
        <v>9.1</v>
      </c>
      <c r="J16" s="153">
        <v>85</v>
      </c>
      <c r="K16" s="154">
        <v>84</v>
      </c>
      <c r="L16" s="155">
        <v>99</v>
      </c>
      <c r="M16" s="156"/>
      <c r="N16" s="157"/>
      <c r="O16" s="86">
        <v>11</v>
      </c>
      <c r="P16" s="156">
        <v>0</v>
      </c>
      <c r="Q16" s="156">
        <v>0</v>
      </c>
      <c r="R16" s="156">
        <v>18</v>
      </c>
      <c r="S16" s="156">
        <v>2</v>
      </c>
      <c r="T16" s="156">
        <v>0</v>
      </c>
      <c r="U16" s="157">
        <v>0</v>
      </c>
      <c r="V16" s="156">
        <v>0</v>
      </c>
      <c r="W16" s="156">
        <v>6</v>
      </c>
      <c r="X16" s="157">
        <v>3</v>
      </c>
      <c r="Y16" s="156">
        <v>0</v>
      </c>
      <c r="Z16" s="156">
        <v>1</v>
      </c>
      <c r="AA16" s="157">
        <v>1</v>
      </c>
      <c r="AB16" s="156">
        <v>0</v>
      </c>
      <c r="AC16" s="156">
        <v>1</v>
      </c>
      <c r="AD16" s="157">
        <v>1</v>
      </c>
    </row>
    <row r="17" spans="1:30" ht="15.4" customHeight="1" x14ac:dyDescent="0.2">
      <c r="A17" s="148">
        <v>12</v>
      </c>
      <c r="B17" s="147">
        <v>26.4</v>
      </c>
      <c r="C17" s="167">
        <v>15.3</v>
      </c>
      <c r="D17" s="167">
        <v>14.6</v>
      </c>
      <c r="E17" s="147">
        <v>17.100000000000001</v>
      </c>
      <c r="F17" s="167">
        <v>24.2</v>
      </c>
      <c r="G17" s="147">
        <v>19.2</v>
      </c>
      <c r="H17" s="96">
        <f t="shared" si="0"/>
        <v>19.925000000000001</v>
      </c>
      <c r="I17" s="152"/>
      <c r="J17" s="153">
        <v>98</v>
      </c>
      <c r="K17" s="154">
        <v>66</v>
      </c>
      <c r="L17" s="155">
        <v>89</v>
      </c>
      <c r="M17" s="156"/>
      <c r="N17" s="157"/>
      <c r="O17" s="86">
        <v>12</v>
      </c>
      <c r="P17" s="156">
        <v>0</v>
      </c>
      <c r="Q17" s="156">
        <v>0</v>
      </c>
      <c r="R17" s="156">
        <v>0</v>
      </c>
      <c r="S17" s="156">
        <v>0</v>
      </c>
      <c r="T17" s="156">
        <v>0</v>
      </c>
      <c r="U17" s="157">
        <v>0</v>
      </c>
      <c r="V17" s="156">
        <v>10</v>
      </c>
      <c r="W17" s="156">
        <v>4</v>
      </c>
      <c r="X17" s="157">
        <v>2</v>
      </c>
      <c r="Y17" s="156">
        <v>2</v>
      </c>
      <c r="Z17" s="156">
        <v>1</v>
      </c>
      <c r="AA17" s="157">
        <v>0</v>
      </c>
      <c r="AB17" s="156">
        <v>1</v>
      </c>
      <c r="AC17" s="156">
        <v>1</v>
      </c>
      <c r="AD17" s="157">
        <v>1</v>
      </c>
    </row>
    <row r="18" spans="1:30" ht="15.4" customHeight="1" x14ac:dyDescent="0.2">
      <c r="A18" s="148">
        <v>13</v>
      </c>
      <c r="B18" s="147">
        <v>30.1</v>
      </c>
      <c r="C18" s="167">
        <v>14.2</v>
      </c>
      <c r="D18" s="167">
        <v>13.2</v>
      </c>
      <c r="E18" s="147">
        <v>19.899999999999999</v>
      </c>
      <c r="F18" s="167">
        <v>29.4</v>
      </c>
      <c r="G18" s="147">
        <v>27.3</v>
      </c>
      <c r="H18" s="96">
        <f t="shared" si="0"/>
        <v>25.974999999999998</v>
      </c>
      <c r="I18" s="152"/>
      <c r="J18" s="153">
        <v>89</v>
      </c>
      <c r="K18" s="154">
        <v>45</v>
      </c>
      <c r="L18" s="155">
        <v>51</v>
      </c>
      <c r="M18" s="156"/>
      <c r="N18" s="157"/>
      <c r="O18" s="86">
        <v>13</v>
      </c>
      <c r="P18" s="156">
        <v>0</v>
      </c>
      <c r="Q18" s="156">
        <v>0</v>
      </c>
      <c r="R18" s="156">
        <v>16</v>
      </c>
      <c r="S18" s="156">
        <v>4</v>
      </c>
      <c r="T18" s="156">
        <v>0</v>
      </c>
      <c r="U18" s="157">
        <v>0</v>
      </c>
      <c r="V18" s="156">
        <v>3</v>
      </c>
      <c r="W18" s="156">
        <v>0</v>
      </c>
      <c r="X18" s="157">
        <v>0</v>
      </c>
      <c r="Y18" s="156">
        <v>1</v>
      </c>
      <c r="Z18" s="156">
        <v>0</v>
      </c>
      <c r="AA18" s="157">
        <v>0</v>
      </c>
      <c r="AB18" s="156">
        <v>1</v>
      </c>
      <c r="AC18" s="156">
        <v>0</v>
      </c>
      <c r="AD18" s="157">
        <v>0</v>
      </c>
    </row>
    <row r="19" spans="1:30" ht="15.4" customHeight="1" x14ac:dyDescent="0.2">
      <c r="A19" s="148">
        <v>14</v>
      </c>
      <c r="B19" s="147">
        <v>27.7</v>
      </c>
      <c r="C19" s="167">
        <v>18.100000000000001</v>
      </c>
      <c r="D19" s="167">
        <v>19.600000000000001</v>
      </c>
      <c r="E19" s="147">
        <v>25.4</v>
      </c>
      <c r="F19" s="167">
        <v>24.3</v>
      </c>
      <c r="G19" s="147">
        <v>18.100000000000001</v>
      </c>
      <c r="H19" s="96">
        <f t="shared" si="0"/>
        <v>21.475000000000001</v>
      </c>
      <c r="I19" s="152">
        <v>25.2</v>
      </c>
      <c r="J19" s="153">
        <v>71</v>
      </c>
      <c r="K19" s="154">
        <v>75</v>
      </c>
      <c r="L19" s="155">
        <v>98</v>
      </c>
      <c r="M19" s="156"/>
      <c r="N19" s="157"/>
      <c r="O19" s="86">
        <v>14</v>
      </c>
      <c r="P19" s="156">
        <v>0</v>
      </c>
      <c r="Q19" s="156">
        <v>0</v>
      </c>
      <c r="R19" s="156">
        <v>7</v>
      </c>
      <c r="S19" s="156">
        <v>4</v>
      </c>
      <c r="T19" s="156">
        <v>2</v>
      </c>
      <c r="U19" s="157">
        <v>2</v>
      </c>
      <c r="V19" s="156">
        <v>6</v>
      </c>
      <c r="W19" s="156">
        <v>5</v>
      </c>
      <c r="X19" s="157">
        <v>5</v>
      </c>
      <c r="Y19" s="156">
        <v>1</v>
      </c>
      <c r="Z19" s="156">
        <v>1</v>
      </c>
      <c r="AA19" s="157">
        <v>1</v>
      </c>
      <c r="AB19" s="156">
        <v>0</v>
      </c>
      <c r="AC19" s="156">
        <v>0</v>
      </c>
      <c r="AD19" s="157">
        <v>2</v>
      </c>
    </row>
    <row r="20" spans="1:30" ht="15.4" customHeight="1" thickBot="1" x14ac:dyDescent="0.25">
      <c r="A20" s="149">
        <v>15</v>
      </c>
      <c r="B20" s="159">
        <v>27.1</v>
      </c>
      <c r="C20" s="160">
        <v>15.4</v>
      </c>
      <c r="D20" s="160">
        <v>14.5</v>
      </c>
      <c r="E20" s="159">
        <v>19.600000000000001</v>
      </c>
      <c r="F20" s="160">
        <v>26</v>
      </c>
      <c r="G20" s="159">
        <v>17.5</v>
      </c>
      <c r="H20" s="96">
        <f t="shared" si="0"/>
        <v>20.149999999999999</v>
      </c>
      <c r="I20" s="161">
        <v>0.1</v>
      </c>
      <c r="J20" s="162">
        <v>97</v>
      </c>
      <c r="K20" s="163">
        <v>64</v>
      </c>
      <c r="L20" s="164">
        <v>88</v>
      </c>
      <c r="M20" s="165"/>
      <c r="N20" s="166"/>
      <c r="O20" s="70">
        <v>15</v>
      </c>
      <c r="P20" s="165">
        <v>0</v>
      </c>
      <c r="Q20" s="165">
        <v>0</v>
      </c>
      <c r="R20" s="165">
        <v>18</v>
      </c>
      <c r="S20" s="165">
        <v>2</v>
      </c>
      <c r="T20" s="165">
        <v>0</v>
      </c>
      <c r="U20" s="166">
        <v>0</v>
      </c>
      <c r="V20" s="165">
        <v>3</v>
      </c>
      <c r="W20" s="165">
        <v>2</v>
      </c>
      <c r="X20" s="166">
        <v>1</v>
      </c>
      <c r="Y20" s="165">
        <v>1</v>
      </c>
      <c r="Z20" s="165">
        <v>1</v>
      </c>
      <c r="AA20" s="166">
        <v>0</v>
      </c>
      <c r="AB20" s="165">
        <v>2</v>
      </c>
      <c r="AC20" s="165">
        <v>1</v>
      </c>
      <c r="AD20" s="166">
        <v>1</v>
      </c>
    </row>
    <row r="21" spans="1:30" ht="15.4" customHeight="1" x14ac:dyDescent="0.2">
      <c r="A21" s="148">
        <v>16</v>
      </c>
      <c r="B21" s="147">
        <v>27.6</v>
      </c>
      <c r="C21" s="167">
        <v>13.2</v>
      </c>
      <c r="D21" s="167">
        <v>12.6</v>
      </c>
      <c r="E21" s="147">
        <v>19.2</v>
      </c>
      <c r="F21" s="167">
        <v>25.3</v>
      </c>
      <c r="G21" s="147">
        <v>20.8</v>
      </c>
      <c r="H21" s="113">
        <f t="shared" si="0"/>
        <v>21.524999999999999</v>
      </c>
      <c r="I21" s="152"/>
      <c r="J21" s="153">
        <v>91</v>
      </c>
      <c r="K21" s="154">
        <v>65</v>
      </c>
      <c r="L21" s="155">
        <v>84</v>
      </c>
      <c r="M21" s="156"/>
      <c r="N21" s="157"/>
      <c r="O21" s="86">
        <v>16</v>
      </c>
      <c r="P21" s="156">
        <v>0</v>
      </c>
      <c r="Q21" s="156">
        <v>0</v>
      </c>
      <c r="R21" s="156">
        <v>36</v>
      </c>
      <c r="S21" s="156">
        <v>4</v>
      </c>
      <c r="T21" s="156">
        <v>0</v>
      </c>
      <c r="U21" s="157">
        <v>0</v>
      </c>
      <c r="V21" s="156">
        <v>10</v>
      </c>
      <c r="W21" s="156">
        <v>5</v>
      </c>
      <c r="X21" s="157">
        <v>6</v>
      </c>
      <c r="Y21" s="156">
        <v>2</v>
      </c>
      <c r="Z21" s="156">
        <v>1</v>
      </c>
      <c r="AA21" s="157">
        <v>1</v>
      </c>
      <c r="AB21" s="156">
        <v>1</v>
      </c>
      <c r="AC21" s="156">
        <v>1</v>
      </c>
      <c r="AD21" s="157">
        <v>1</v>
      </c>
    </row>
    <row r="22" spans="1:30" ht="15.4" customHeight="1" x14ac:dyDescent="0.2">
      <c r="A22" s="148">
        <v>17</v>
      </c>
      <c r="B22" s="147">
        <v>26.2</v>
      </c>
      <c r="C22" s="167">
        <v>18.7</v>
      </c>
      <c r="D22" s="167">
        <v>17.399999999999999</v>
      </c>
      <c r="E22" s="147">
        <v>19.7</v>
      </c>
      <c r="F22" s="167">
        <v>24.6</v>
      </c>
      <c r="G22" s="147">
        <v>21.2</v>
      </c>
      <c r="H22" s="96">
        <f t="shared" si="0"/>
        <v>21.675000000000001</v>
      </c>
      <c r="I22" s="152"/>
      <c r="J22" s="153">
        <v>93</v>
      </c>
      <c r="K22" s="154">
        <v>69</v>
      </c>
      <c r="L22" s="155">
        <v>85</v>
      </c>
      <c r="M22" s="156"/>
      <c r="N22" s="157"/>
      <c r="O22" s="86">
        <v>17</v>
      </c>
      <c r="P22" s="156">
        <v>2</v>
      </c>
      <c r="Q22" s="156">
        <v>1</v>
      </c>
      <c r="R22" s="156">
        <v>2</v>
      </c>
      <c r="S22" s="156">
        <v>4</v>
      </c>
      <c r="T22" s="156">
        <v>2</v>
      </c>
      <c r="U22" s="157">
        <v>1</v>
      </c>
      <c r="V22" s="156">
        <v>10</v>
      </c>
      <c r="W22" s="156">
        <v>6</v>
      </c>
      <c r="X22" s="157">
        <v>10</v>
      </c>
      <c r="Y22" s="156">
        <v>2</v>
      </c>
      <c r="Z22" s="156">
        <v>1</v>
      </c>
      <c r="AA22" s="157">
        <v>2</v>
      </c>
      <c r="AB22" s="156">
        <v>1</v>
      </c>
      <c r="AC22" s="156">
        <v>1</v>
      </c>
      <c r="AD22" s="157">
        <v>1</v>
      </c>
    </row>
    <row r="23" spans="1:30" ht="15.4" customHeight="1" x14ac:dyDescent="0.2">
      <c r="A23" s="148">
        <v>18</v>
      </c>
      <c r="B23" s="147">
        <v>24.9</v>
      </c>
      <c r="C23" s="167">
        <v>19.3</v>
      </c>
      <c r="D23" s="167">
        <v>18.2</v>
      </c>
      <c r="E23" s="147">
        <v>19.600000000000001</v>
      </c>
      <c r="F23" s="167">
        <v>24</v>
      </c>
      <c r="G23" s="147">
        <v>21.6</v>
      </c>
      <c r="H23" s="96">
        <f t="shared" si="0"/>
        <v>21.700000000000003</v>
      </c>
      <c r="I23" s="152"/>
      <c r="J23" s="153">
        <v>97</v>
      </c>
      <c r="K23" s="154">
        <v>74</v>
      </c>
      <c r="L23" s="155">
        <v>66</v>
      </c>
      <c r="M23" s="156"/>
      <c r="N23" s="157"/>
      <c r="O23" s="86">
        <v>18</v>
      </c>
      <c r="P23" s="156">
        <v>36</v>
      </c>
      <c r="Q23" s="156">
        <v>4</v>
      </c>
      <c r="R23" s="156">
        <v>2</v>
      </c>
      <c r="S23" s="156">
        <v>7</v>
      </c>
      <c r="T23" s="156">
        <v>36</v>
      </c>
      <c r="U23" s="157">
        <v>4</v>
      </c>
      <c r="V23" s="156">
        <v>10</v>
      </c>
      <c r="W23" s="156">
        <v>8</v>
      </c>
      <c r="X23" s="157">
        <v>6</v>
      </c>
      <c r="Y23" s="156">
        <v>4</v>
      </c>
      <c r="Z23" s="156">
        <v>2</v>
      </c>
      <c r="AA23" s="157">
        <v>1</v>
      </c>
      <c r="AB23" s="156">
        <v>1</v>
      </c>
      <c r="AC23" s="156">
        <v>1</v>
      </c>
      <c r="AD23" s="157">
        <v>0</v>
      </c>
    </row>
    <row r="24" spans="1:30" ht="15.4" customHeight="1" x14ac:dyDescent="0.2">
      <c r="A24" s="148">
        <v>19</v>
      </c>
      <c r="B24" s="147">
        <v>25</v>
      </c>
      <c r="C24" s="167">
        <v>16.8</v>
      </c>
      <c r="D24" s="167">
        <v>16.7</v>
      </c>
      <c r="E24" s="147">
        <v>18.899999999999999</v>
      </c>
      <c r="F24" s="167">
        <v>24.5</v>
      </c>
      <c r="G24" s="147">
        <v>16.8</v>
      </c>
      <c r="H24" s="96">
        <f t="shared" si="0"/>
        <v>19.25</v>
      </c>
      <c r="I24" s="152"/>
      <c r="J24" s="153">
        <v>79</v>
      </c>
      <c r="K24" s="154">
        <v>49</v>
      </c>
      <c r="L24" s="155">
        <v>85</v>
      </c>
      <c r="M24" s="156"/>
      <c r="N24" s="157"/>
      <c r="O24" s="86">
        <v>19</v>
      </c>
      <c r="P24" s="156">
        <v>36</v>
      </c>
      <c r="Q24" s="156">
        <v>4</v>
      </c>
      <c r="R24" s="156">
        <v>34</v>
      </c>
      <c r="S24" s="156">
        <v>7</v>
      </c>
      <c r="T24" s="156">
        <v>2</v>
      </c>
      <c r="U24" s="157">
        <v>2</v>
      </c>
      <c r="V24" s="156">
        <v>5</v>
      </c>
      <c r="W24" s="156">
        <v>5</v>
      </c>
      <c r="X24" s="157">
        <v>5</v>
      </c>
      <c r="Y24" s="156">
        <v>1</v>
      </c>
      <c r="Z24" s="156">
        <v>1</v>
      </c>
      <c r="AA24" s="157">
        <v>1</v>
      </c>
      <c r="AB24" s="156">
        <v>0</v>
      </c>
      <c r="AC24" s="156">
        <v>0</v>
      </c>
      <c r="AD24" s="157">
        <v>0</v>
      </c>
    </row>
    <row r="25" spans="1:30" ht="15.4" customHeight="1" thickBot="1" x14ac:dyDescent="0.25">
      <c r="A25" s="149">
        <v>20</v>
      </c>
      <c r="B25" s="159">
        <v>21</v>
      </c>
      <c r="C25" s="160">
        <v>14.5</v>
      </c>
      <c r="D25" s="160">
        <v>13.5</v>
      </c>
      <c r="E25" s="159">
        <v>16.100000000000001</v>
      </c>
      <c r="F25" s="160">
        <v>20.3</v>
      </c>
      <c r="G25" s="159">
        <v>14.5</v>
      </c>
      <c r="H25" s="117">
        <f t="shared" si="0"/>
        <v>16.350000000000001</v>
      </c>
      <c r="I25" s="161"/>
      <c r="J25" s="162">
        <v>76</v>
      </c>
      <c r="K25" s="163">
        <v>60</v>
      </c>
      <c r="L25" s="164">
        <v>75</v>
      </c>
      <c r="M25" s="165"/>
      <c r="N25" s="166"/>
      <c r="O25" s="70">
        <v>20</v>
      </c>
      <c r="P25" s="165">
        <v>0</v>
      </c>
      <c r="Q25" s="165">
        <v>0</v>
      </c>
      <c r="R25" s="165">
        <v>36</v>
      </c>
      <c r="S25" s="165">
        <v>4</v>
      </c>
      <c r="T25" s="165">
        <v>34</v>
      </c>
      <c r="U25" s="166">
        <v>2</v>
      </c>
      <c r="V25" s="165">
        <v>3</v>
      </c>
      <c r="W25" s="165">
        <v>5</v>
      </c>
      <c r="X25" s="166">
        <v>7</v>
      </c>
      <c r="Y25" s="165">
        <v>1</v>
      </c>
      <c r="Z25" s="165">
        <v>1</v>
      </c>
      <c r="AA25" s="166">
        <v>1</v>
      </c>
      <c r="AB25" s="165">
        <v>0</v>
      </c>
      <c r="AC25" s="165">
        <v>0</v>
      </c>
      <c r="AD25" s="166">
        <v>0</v>
      </c>
    </row>
    <row r="26" spans="1:30" ht="15.4" customHeight="1" x14ac:dyDescent="0.2">
      <c r="A26" s="148">
        <v>21</v>
      </c>
      <c r="B26" s="147">
        <v>22.8</v>
      </c>
      <c r="C26" s="167">
        <v>9.5</v>
      </c>
      <c r="D26" s="167">
        <v>8</v>
      </c>
      <c r="E26" s="147">
        <v>16.100000000000001</v>
      </c>
      <c r="F26" s="167">
        <v>22.3</v>
      </c>
      <c r="G26" s="147">
        <v>13.7</v>
      </c>
      <c r="H26" s="96">
        <f t="shared" si="0"/>
        <v>16.450000000000003</v>
      </c>
      <c r="I26" s="152"/>
      <c r="J26" s="153">
        <v>69</v>
      </c>
      <c r="K26" s="154">
        <v>47</v>
      </c>
      <c r="L26" s="155">
        <v>84</v>
      </c>
      <c r="M26" s="156"/>
      <c r="N26" s="157"/>
      <c r="O26" s="86">
        <v>21</v>
      </c>
      <c r="P26" s="156">
        <v>0</v>
      </c>
      <c r="Q26" s="156">
        <v>0</v>
      </c>
      <c r="R26" s="156">
        <v>36</v>
      </c>
      <c r="S26" s="156">
        <v>4</v>
      </c>
      <c r="T26" s="156">
        <v>0</v>
      </c>
      <c r="U26" s="157">
        <v>0</v>
      </c>
      <c r="V26" s="156">
        <v>1</v>
      </c>
      <c r="W26" s="156">
        <v>4</v>
      </c>
      <c r="X26" s="157">
        <v>0</v>
      </c>
      <c r="Y26" s="156">
        <v>0</v>
      </c>
      <c r="Z26" s="156">
        <v>1</v>
      </c>
      <c r="AA26" s="157">
        <v>0</v>
      </c>
      <c r="AB26" s="156">
        <v>0</v>
      </c>
      <c r="AC26" s="156">
        <v>0</v>
      </c>
      <c r="AD26" s="157">
        <v>0</v>
      </c>
    </row>
    <row r="27" spans="1:30" ht="15.4" customHeight="1" x14ac:dyDescent="0.2">
      <c r="A27" s="148">
        <v>22</v>
      </c>
      <c r="B27" s="147">
        <v>23.3</v>
      </c>
      <c r="C27" s="167">
        <v>9.4</v>
      </c>
      <c r="D27" s="167">
        <v>7.6</v>
      </c>
      <c r="E27" s="147">
        <v>17.2</v>
      </c>
      <c r="F27" s="167">
        <v>22.6</v>
      </c>
      <c r="G27" s="147">
        <v>14.2</v>
      </c>
      <c r="H27" s="96">
        <f t="shared" si="0"/>
        <v>17.05</v>
      </c>
      <c r="I27" s="152"/>
      <c r="J27" s="153">
        <v>77</v>
      </c>
      <c r="K27" s="154">
        <v>50</v>
      </c>
      <c r="L27" s="155">
        <v>88</v>
      </c>
      <c r="M27" s="156"/>
      <c r="N27" s="157"/>
      <c r="O27" s="86">
        <v>22</v>
      </c>
      <c r="P27" s="156">
        <v>0</v>
      </c>
      <c r="Q27" s="156">
        <v>0</v>
      </c>
      <c r="R27" s="156">
        <v>36</v>
      </c>
      <c r="S27" s="156">
        <v>4</v>
      </c>
      <c r="T27" s="156">
        <v>0</v>
      </c>
      <c r="U27" s="157">
        <v>0</v>
      </c>
      <c r="V27" s="156">
        <v>5</v>
      </c>
      <c r="W27" s="156">
        <v>8</v>
      </c>
      <c r="X27" s="157">
        <v>4</v>
      </c>
      <c r="Y27" s="156">
        <v>1</v>
      </c>
      <c r="Z27" s="156">
        <v>2</v>
      </c>
      <c r="AA27" s="157">
        <v>1</v>
      </c>
      <c r="AB27" s="156">
        <v>0</v>
      </c>
      <c r="AC27" s="156">
        <v>0</v>
      </c>
      <c r="AD27" s="157">
        <v>0</v>
      </c>
    </row>
    <row r="28" spans="1:30" ht="15.4" customHeight="1" x14ac:dyDescent="0.2">
      <c r="A28" s="148">
        <v>23</v>
      </c>
      <c r="B28" s="147">
        <v>24.6</v>
      </c>
      <c r="C28" s="167">
        <v>9.1999999999999993</v>
      </c>
      <c r="D28" s="167">
        <v>7.7</v>
      </c>
      <c r="E28" s="147">
        <v>16.399999999999999</v>
      </c>
      <c r="F28" s="167">
        <v>23.7</v>
      </c>
      <c r="G28" s="147">
        <v>14.9</v>
      </c>
      <c r="H28" s="96">
        <f t="shared" si="0"/>
        <v>17.474999999999998</v>
      </c>
      <c r="I28" s="152"/>
      <c r="J28" s="153">
        <v>82</v>
      </c>
      <c r="K28" s="154">
        <v>49</v>
      </c>
      <c r="L28" s="155">
        <v>83</v>
      </c>
      <c r="M28" s="156"/>
      <c r="N28" s="157"/>
      <c r="O28" s="86">
        <v>23</v>
      </c>
      <c r="P28" s="156">
        <v>0</v>
      </c>
      <c r="Q28" s="156">
        <v>0</v>
      </c>
      <c r="R28" s="156">
        <v>2</v>
      </c>
      <c r="S28" s="156">
        <v>2</v>
      </c>
      <c r="T28" s="156">
        <v>0</v>
      </c>
      <c r="U28" s="157">
        <v>0</v>
      </c>
      <c r="V28" s="156">
        <v>3</v>
      </c>
      <c r="W28" s="156">
        <v>6</v>
      </c>
      <c r="X28" s="157">
        <v>0</v>
      </c>
      <c r="Y28" s="156">
        <v>2</v>
      </c>
      <c r="Z28" s="156">
        <v>1</v>
      </c>
      <c r="AA28" s="157">
        <v>0</v>
      </c>
      <c r="AB28" s="156">
        <v>0</v>
      </c>
      <c r="AC28" s="156">
        <v>0</v>
      </c>
      <c r="AD28" s="157">
        <v>0</v>
      </c>
    </row>
    <row r="29" spans="1:30" ht="15.4" customHeight="1" x14ac:dyDescent="0.2">
      <c r="A29" s="148">
        <v>24</v>
      </c>
      <c r="B29" s="147">
        <v>27.9</v>
      </c>
      <c r="C29" s="167">
        <v>9.8000000000000007</v>
      </c>
      <c r="D29" s="167">
        <v>8.4</v>
      </c>
      <c r="E29" s="147">
        <v>17.5</v>
      </c>
      <c r="F29" s="167">
        <v>26.5</v>
      </c>
      <c r="G29" s="147">
        <v>17.399999999999999</v>
      </c>
      <c r="H29" s="96">
        <f t="shared" si="0"/>
        <v>19.7</v>
      </c>
      <c r="I29" s="152"/>
      <c r="J29" s="153">
        <v>83</v>
      </c>
      <c r="K29" s="154">
        <v>43</v>
      </c>
      <c r="L29" s="155">
        <v>76</v>
      </c>
      <c r="M29" s="156"/>
      <c r="N29" s="157"/>
      <c r="O29" s="86">
        <v>24</v>
      </c>
      <c r="P29" s="156">
        <v>0</v>
      </c>
      <c r="Q29" s="156">
        <v>0</v>
      </c>
      <c r="R29" s="156">
        <v>36</v>
      </c>
      <c r="S29" s="156">
        <v>2</v>
      </c>
      <c r="T29" s="156">
        <v>0</v>
      </c>
      <c r="U29" s="157">
        <v>0</v>
      </c>
      <c r="V29" s="156">
        <v>0</v>
      </c>
      <c r="W29" s="156">
        <v>4</v>
      </c>
      <c r="X29" s="157">
        <v>0</v>
      </c>
      <c r="Y29" s="156">
        <v>0</v>
      </c>
      <c r="Z29" s="156">
        <v>1</v>
      </c>
      <c r="AA29" s="157">
        <v>0</v>
      </c>
      <c r="AB29" s="156">
        <v>0</v>
      </c>
      <c r="AC29" s="156">
        <v>0</v>
      </c>
      <c r="AD29" s="157">
        <v>0</v>
      </c>
    </row>
    <row r="30" spans="1:30" ht="15.4" customHeight="1" thickBot="1" x14ac:dyDescent="0.25">
      <c r="A30" s="149">
        <v>25</v>
      </c>
      <c r="B30" s="159">
        <v>25.5</v>
      </c>
      <c r="C30" s="160">
        <v>17.3</v>
      </c>
      <c r="D30" s="160">
        <v>14.5</v>
      </c>
      <c r="E30" s="159">
        <v>20.9</v>
      </c>
      <c r="F30" s="160">
        <v>23.8</v>
      </c>
      <c r="G30" s="159">
        <v>19</v>
      </c>
      <c r="H30" s="96">
        <f t="shared" si="0"/>
        <v>20.675000000000001</v>
      </c>
      <c r="I30" s="161">
        <v>15.2</v>
      </c>
      <c r="J30" s="162">
        <v>63</v>
      </c>
      <c r="K30" s="163">
        <v>60</v>
      </c>
      <c r="L30" s="164">
        <v>89</v>
      </c>
      <c r="M30" s="165"/>
      <c r="N30" s="166"/>
      <c r="O30" s="70">
        <v>25</v>
      </c>
      <c r="P30" s="165">
        <v>20</v>
      </c>
      <c r="Q30" s="165">
        <v>7</v>
      </c>
      <c r="R30" s="165">
        <v>36</v>
      </c>
      <c r="S30" s="165">
        <v>2</v>
      </c>
      <c r="T30" s="165">
        <v>0</v>
      </c>
      <c r="U30" s="166">
        <v>0</v>
      </c>
      <c r="V30" s="165">
        <v>9</v>
      </c>
      <c r="W30" s="165">
        <v>4</v>
      </c>
      <c r="X30" s="166">
        <v>9</v>
      </c>
      <c r="Y30" s="165">
        <v>2</v>
      </c>
      <c r="Z30" s="165">
        <v>1</v>
      </c>
      <c r="AA30" s="166">
        <v>9</v>
      </c>
      <c r="AB30" s="165">
        <v>0</v>
      </c>
      <c r="AC30" s="165">
        <v>1</v>
      </c>
      <c r="AD30" s="166">
        <v>0</v>
      </c>
    </row>
    <row r="31" spans="1:30" ht="15.4" customHeight="1" x14ac:dyDescent="0.2">
      <c r="A31" s="148">
        <v>26</v>
      </c>
      <c r="B31" s="147">
        <v>28.5</v>
      </c>
      <c r="C31" s="167">
        <v>16.3</v>
      </c>
      <c r="D31" s="167">
        <v>15</v>
      </c>
      <c r="E31" s="147">
        <v>18.7</v>
      </c>
      <c r="F31" s="167">
        <v>27.5</v>
      </c>
      <c r="G31" s="147">
        <v>20.100000000000001</v>
      </c>
      <c r="H31" s="113">
        <f t="shared" si="0"/>
        <v>21.6</v>
      </c>
      <c r="I31" s="152">
        <v>3.7</v>
      </c>
      <c r="J31" s="153">
        <v>89</v>
      </c>
      <c r="K31" s="154">
        <v>58</v>
      </c>
      <c r="L31" s="155">
        <v>82</v>
      </c>
      <c r="M31" s="156"/>
      <c r="N31" s="157"/>
      <c r="O31" s="86">
        <v>26</v>
      </c>
      <c r="P31" s="156">
        <v>20</v>
      </c>
      <c r="Q31" s="156">
        <v>7</v>
      </c>
      <c r="R31" s="156">
        <v>20</v>
      </c>
      <c r="S31" s="156">
        <v>4</v>
      </c>
      <c r="T31" s="156">
        <v>0</v>
      </c>
      <c r="U31" s="157">
        <v>0</v>
      </c>
      <c r="V31" s="156">
        <v>6</v>
      </c>
      <c r="W31" s="156">
        <v>4</v>
      </c>
      <c r="X31" s="157">
        <v>4</v>
      </c>
      <c r="Y31" s="156">
        <v>1</v>
      </c>
      <c r="Z31" s="156">
        <v>1</v>
      </c>
      <c r="AA31" s="157">
        <v>1</v>
      </c>
      <c r="AB31" s="156">
        <v>1</v>
      </c>
      <c r="AC31" s="156">
        <v>1</v>
      </c>
      <c r="AD31" s="157">
        <v>1</v>
      </c>
    </row>
    <row r="32" spans="1:30" ht="15.4" customHeight="1" x14ac:dyDescent="0.2">
      <c r="A32" s="148">
        <v>27</v>
      </c>
      <c r="B32" s="147">
        <v>28.5</v>
      </c>
      <c r="C32" s="167">
        <v>17.899999999999999</v>
      </c>
      <c r="D32" s="167">
        <v>17.399999999999999</v>
      </c>
      <c r="E32" s="147">
        <v>19.399999999999999</v>
      </c>
      <c r="F32" s="167">
        <v>28</v>
      </c>
      <c r="G32" s="147">
        <v>20.100000000000001</v>
      </c>
      <c r="H32" s="96">
        <f t="shared" si="0"/>
        <v>21.9</v>
      </c>
      <c r="I32" s="152"/>
      <c r="J32" s="153">
        <v>99</v>
      </c>
      <c r="K32" s="154">
        <v>47</v>
      </c>
      <c r="L32" s="155">
        <v>86</v>
      </c>
      <c r="M32" s="156"/>
      <c r="N32" s="157"/>
      <c r="O32" s="86">
        <v>27</v>
      </c>
      <c r="P32" s="156">
        <v>20</v>
      </c>
      <c r="Q32" s="156">
        <v>4</v>
      </c>
      <c r="R32" s="156">
        <v>20</v>
      </c>
      <c r="S32" s="156">
        <v>4</v>
      </c>
      <c r="T32" s="156">
        <v>0</v>
      </c>
      <c r="U32" s="157">
        <v>0</v>
      </c>
      <c r="V32" s="156">
        <v>10</v>
      </c>
      <c r="W32" s="156">
        <v>3</v>
      </c>
      <c r="X32" s="157">
        <v>1</v>
      </c>
      <c r="Y32" s="156">
        <v>2</v>
      </c>
      <c r="Z32" s="156">
        <v>1</v>
      </c>
      <c r="AA32" s="157">
        <v>0</v>
      </c>
      <c r="AB32" s="156">
        <v>1</v>
      </c>
      <c r="AC32" s="156">
        <v>1</v>
      </c>
      <c r="AD32" s="157">
        <v>1</v>
      </c>
    </row>
    <row r="33" spans="1:30" ht="15.4" customHeight="1" x14ac:dyDescent="0.2">
      <c r="A33" s="148">
        <v>28</v>
      </c>
      <c r="B33" s="147">
        <v>30.6</v>
      </c>
      <c r="C33" s="167">
        <v>15.8</v>
      </c>
      <c r="D33" s="167">
        <v>14.9</v>
      </c>
      <c r="E33" s="147">
        <v>24.5</v>
      </c>
      <c r="F33" s="167">
        <v>30.1</v>
      </c>
      <c r="G33" s="147">
        <v>18.899999999999999</v>
      </c>
      <c r="H33" s="96">
        <f t="shared" si="0"/>
        <v>23.1</v>
      </c>
      <c r="I33" s="152">
        <v>2.7</v>
      </c>
      <c r="J33" s="153">
        <v>70</v>
      </c>
      <c r="K33" s="154">
        <v>50</v>
      </c>
      <c r="L33" s="155">
        <v>97</v>
      </c>
      <c r="M33" s="156"/>
      <c r="N33" s="157"/>
      <c r="O33" s="86">
        <v>28</v>
      </c>
      <c r="P33" s="156">
        <v>0</v>
      </c>
      <c r="Q33" s="156">
        <v>0</v>
      </c>
      <c r="R33" s="156">
        <v>27</v>
      </c>
      <c r="S33" s="156">
        <v>4</v>
      </c>
      <c r="T33" s="156">
        <v>34</v>
      </c>
      <c r="U33" s="157">
        <v>4</v>
      </c>
      <c r="V33" s="156">
        <v>0</v>
      </c>
      <c r="W33" s="156">
        <v>4</v>
      </c>
      <c r="X33" s="157">
        <v>10</v>
      </c>
      <c r="Y33" s="156">
        <v>0</v>
      </c>
      <c r="Z33" s="156">
        <v>1</v>
      </c>
      <c r="AA33" s="157">
        <v>2</v>
      </c>
      <c r="AB33" s="156">
        <v>1</v>
      </c>
      <c r="AC33" s="156">
        <v>1</v>
      </c>
      <c r="AD33" s="157">
        <v>1</v>
      </c>
    </row>
    <row r="34" spans="1:30" ht="15.4" customHeight="1" x14ac:dyDescent="0.2">
      <c r="A34" s="148">
        <v>29</v>
      </c>
      <c r="B34" s="147">
        <v>26.3</v>
      </c>
      <c r="C34" s="167">
        <v>16</v>
      </c>
      <c r="D34" s="167">
        <v>15.5</v>
      </c>
      <c r="E34" s="147">
        <v>19.100000000000001</v>
      </c>
      <c r="F34" s="167">
        <v>23.8</v>
      </c>
      <c r="G34" s="147">
        <v>17.3</v>
      </c>
      <c r="H34" s="96">
        <f t="shared" si="0"/>
        <v>19.375</v>
      </c>
      <c r="I34" s="152"/>
      <c r="J34" s="153">
        <v>86</v>
      </c>
      <c r="K34" s="154">
        <v>56</v>
      </c>
      <c r="L34" s="155">
        <v>79</v>
      </c>
      <c r="M34" s="156"/>
      <c r="N34" s="157"/>
      <c r="O34" s="86">
        <v>29</v>
      </c>
      <c r="P34" s="156">
        <v>0</v>
      </c>
      <c r="Q34" s="156">
        <v>0</v>
      </c>
      <c r="R34" s="156">
        <v>20</v>
      </c>
      <c r="S34" s="156">
        <v>4</v>
      </c>
      <c r="T34" s="156">
        <v>0</v>
      </c>
      <c r="U34" s="157">
        <v>0</v>
      </c>
      <c r="V34" s="156">
        <v>1</v>
      </c>
      <c r="W34" s="156">
        <v>3</v>
      </c>
      <c r="X34" s="157">
        <v>4</v>
      </c>
      <c r="Y34" s="156">
        <v>0</v>
      </c>
      <c r="Z34" s="156">
        <v>1</v>
      </c>
      <c r="AA34" s="157">
        <v>1</v>
      </c>
      <c r="AB34" s="156">
        <v>1</v>
      </c>
      <c r="AC34" s="156">
        <v>1</v>
      </c>
      <c r="AD34" s="157">
        <v>0</v>
      </c>
    </row>
    <row r="35" spans="1:30" ht="15.4" customHeight="1" x14ac:dyDescent="0.2">
      <c r="A35" s="148">
        <v>30</v>
      </c>
      <c r="B35" s="147">
        <v>28.5</v>
      </c>
      <c r="C35" s="167">
        <v>13.1</v>
      </c>
      <c r="D35" s="167">
        <v>12.3</v>
      </c>
      <c r="E35" s="147">
        <v>19.5</v>
      </c>
      <c r="F35" s="167">
        <v>27.6</v>
      </c>
      <c r="G35" s="147">
        <v>18</v>
      </c>
      <c r="H35" s="96">
        <f t="shared" si="0"/>
        <v>20.774999999999999</v>
      </c>
      <c r="I35" s="152"/>
      <c r="J35" s="153">
        <v>78</v>
      </c>
      <c r="K35" s="154">
        <v>49</v>
      </c>
      <c r="L35" s="155">
        <v>80</v>
      </c>
      <c r="M35" s="156"/>
      <c r="N35" s="157"/>
      <c r="O35" s="86">
        <v>30</v>
      </c>
      <c r="P35" s="156">
        <v>0</v>
      </c>
      <c r="Q35" s="156">
        <v>0</v>
      </c>
      <c r="R35" s="156">
        <v>18</v>
      </c>
      <c r="S35" s="156">
        <v>4</v>
      </c>
      <c r="T35" s="156">
        <v>0</v>
      </c>
      <c r="U35" s="157">
        <v>0</v>
      </c>
      <c r="V35" s="156">
        <v>1</v>
      </c>
      <c r="W35" s="156">
        <v>3</v>
      </c>
      <c r="X35" s="157">
        <v>0</v>
      </c>
      <c r="Y35" s="156">
        <v>0</v>
      </c>
      <c r="Z35" s="156">
        <v>1</v>
      </c>
      <c r="AA35" s="157">
        <v>0</v>
      </c>
      <c r="AB35" s="156">
        <v>0</v>
      </c>
      <c r="AC35" s="156">
        <v>0</v>
      </c>
      <c r="AD35" s="157">
        <v>0</v>
      </c>
    </row>
    <row r="36" spans="1:30" ht="15.4" customHeight="1" thickBot="1" x14ac:dyDescent="0.25">
      <c r="A36" s="149">
        <v>31</v>
      </c>
      <c r="B36" s="159">
        <v>27.1</v>
      </c>
      <c r="C36" s="160">
        <v>15.9</v>
      </c>
      <c r="D36" s="160">
        <v>14.2</v>
      </c>
      <c r="E36" s="159">
        <v>20.6</v>
      </c>
      <c r="F36" s="160">
        <v>26.5</v>
      </c>
      <c r="G36" s="159">
        <v>18</v>
      </c>
      <c r="H36" s="117">
        <f t="shared" si="0"/>
        <v>20.774999999999999</v>
      </c>
      <c r="I36" s="152">
        <v>0.7</v>
      </c>
      <c r="J36" s="153">
        <v>75</v>
      </c>
      <c r="K36" s="154">
        <v>55</v>
      </c>
      <c r="L36" s="155">
        <v>85</v>
      </c>
      <c r="M36" s="156"/>
      <c r="N36" s="157"/>
      <c r="O36" s="70">
        <v>31</v>
      </c>
      <c r="P36" s="156">
        <v>20</v>
      </c>
      <c r="Q36" s="156">
        <v>4</v>
      </c>
      <c r="R36" s="156">
        <v>20</v>
      </c>
      <c r="S36" s="156">
        <v>4</v>
      </c>
      <c r="T36" s="156">
        <v>0</v>
      </c>
      <c r="U36" s="157">
        <v>0</v>
      </c>
      <c r="V36" s="156">
        <v>10</v>
      </c>
      <c r="W36" s="156">
        <v>2</v>
      </c>
      <c r="X36" s="157">
        <v>0</v>
      </c>
      <c r="Y36" s="156">
        <v>2</v>
      </c>
      <c r="Z36" s="156">
        <v>1</v>
      </c>
      <c r="AA36" s="157">
        <v>0</v>
      </c>
      <c r="AB36" s="156">
        <v>0</v>
      </c>
      <c r="AC36" s="156">
        <v>0</v>
      </c>
      <c r="AD36" s="157">
        <v>0</v>
      </c>
    </row>
    <row r="37" spans="1:30" ht="15.4" customHeight="1" x14ac:dyDescent="0.2">
      <c r="A37" s="174" t="s">
        <v>32</v>
      </c>
      <c r="B37" s="175">
        <f t="shared" ref="B37:N37" si="1">AVERAGE(B6:B10)</f>
        <v>23.14</v>
      </c>
      <c r="C37" s="175">
        <f t="shared" si="1"/>
        <v>12.44</v>
      </c>
      <c r="D37" s="169">
        <f t="shared" si="1"/>
        <v>11.82</v>
      </c>
      <c r="E37" s="175">
        <f t="shared" si="1"/>
        <v>16.36</v>
      </c>
      <c r="F37" s="169">
        <f t="shared" si="1"/>
        <v>21.48</v>
      </c>
      <c r="G37" s="175">
        <f t="shared" si="1"/>
        <v>16.399999999999999</v>
      </c>
      <c r="H37" s="169">
        <f t="shared" si="1"/>
        <v>17.66</v>
      </c>
      <c r="I37" s="113">
        <f>SUM(I6:I10)</f>
        <v>6.6999999999999993</v>
      </c>
      <c r="J37" s="176">
        <f t="shared" si="1"/>
        <v>88</v>
      </c>
      <c r="K37" s="177">
        <f t="shared" si="1"/>
        <v>61.4</v>
      </c>
      <c r="L37" s="178">
        <f t="shared" si="1"/>
        <v>87.6</v>
      </c>
      <c r="M37" s="178" t="e">
        <f t="shared" si="1"/>
        <v>#DIV/0!</v>
      </c>
      <c r="N37" s="178" t="e">
        <f t="shared" si="1"/>
        <v>#DIV/0!</v>
      </c>
      <c r="O37" s="51"/>
      <c r="P37" s="176"/>
      <c r="Q37" s="176"/>
      <c r="R37" s="176"/>
      <c r="S37" s="176"/>
      <c r="T37" s="176"/>
      <c r="U37" s="176"/>
      <c r="V37" s="176"/>
      <c r="W37" s="176"/>
      <c r="X37" s="176"/>
      <c r="Y37" s="176"/>
      <c r="Z37" s="176"/>
      <c r="AA37" s="176"/>
      <c r="AB37" s="176"/>
      <c r="AC37" s="176"/>
      <c r="AD37" s="176"/>
    </row>
    <row r="38" spans="1:30" ht="15.4" customHeight="1" x14ac:dyDescent="0.2">
      <c r="A38" s="148">
        <v>2</v>
      </c>
      <c r="B38" s="147">
        <f t="shared" ref="B38:N38" si="2">AVERAGE(B11:B15)</f>
        <v>27.059999999999995</v>
      </c>
      <c r="C38" s="147">
        <f t="shared" si="2"/>
        <v>14.680000000000001</v>
      </c>
      <c r="D38" s="167">
        <f t="shared" si="2"/>
        <v>14.02</v>
      </c>
      <c r="E38" s="147">
        <f t="shared" si="2"/>
        <v>20.839999999999996</v>
      </c>
      <c r="F38" s="167">
        <f t="shared" si="2"/>
        <v>25.76</v>
      </c>
      <c r="G38" s="147">
        <f t="shared" si="2"/>
        <v>19.160000000000004</v>
      </c>
      <c r="H38" s="167">
        <f t="shared" si="2"/>
        <v>21.229999999999997</v>
      </c>
      <c r="I38" s="96">
        <f>SUM(I11:I15)</f>
        <v>7.4</v>
      </c>
      <c r="J38" s="179">
        <f t="shared" si="2"/>
        <v>72.8</v>
      </c>
      <c r="K38" s="180">
        <f t="shared" si="2"/>
        <v>63</v>
      </c>
      <c r="L38" s="172">
        <f t="shared" si="2"/>
        <v>79.2</v>
      </c>
      <c r="M38" s="171" t="e">
        <f t="shared" si="2"/>
        <v>#DIV/0!</v>
      </c>
      <c r="N38" s="172" t="e">
        <f t="shared" si="2"/>
        <v>#DIV/0!</v>
      </c>
      <c r="O38" s="49"/>
      <c r="P38" s="179"/>
      <c r="Q38" s="179"/>
      <c r="R38" s="179"/>
      <c r="S38" s="179"/>
      <c r="T38" s="179"/>
      <c r="U38" s="179"/>
      <c r="V38" s="179"/>
      <c r="W38" s="179"/>
      <c r="X38" s="179"/>
      <c r="Y38" s="179"/>
      <c r="Z38" s="179"/>
      <c r="AA38" s="179"/>
      <c r="AB38" s="179"/>
      <c r="AC38" s="179"/>
      <c r="AD38" s="179"/>
    </row>
    <row r="39" spans="1:30" ht="15.4" customHeight="1" x14ac:dyDescent="0.2">
      <c r="A39" s="148">
        <v>3</v>
      </c>
      <c r="B39" s="147">
        <f t="shared" ref="B39:N39" si="3">AVERAGE(B16:B20)</f>
        <v>26.740000000000002</v>
      </c>
      <c r="C39" s="147">
        <f t="shared" si="3"/>
        <v>14.8</v>
      </c>
      <c r="D39" s="167">
        <f t="shared" si="3"/>
        <v>14.360000000000003</v>
      </c>
      <c r="E39" s="147">
        <f t="shared" si="3"/>
        <v>19.939999999999998</v>
      </c>
      <c r="F39" s="167">
        <f t="shared" si="3"/>
        <v>24.96</v>
      </c>
      <c r="G39" s="147">
        <f t="shared" si="3"/>
        <v>19.82</v>
      </c>
      <c r="H39" s="167">
        <f t="shared" si="3"/>
        <v>21.135000000000002</v>
      </c>
      <c r="I39" s="96">
        <f>SUM(I16:I20)</f>
        <v>34.4</v>
      </c>
      <c r="J39" s="179">
        <f t="shared" si="3"/>
        <v>88</v>
      </c>
      <c r="K39" s="180">
        <f t="shared" si="3"/>
        <v>66.8</v>
      </c>
      <c r="L39" s="172">
        <f t="shared" si="3"/>
        <v>85</v>
      </c>
      <c r="M39" s="171" t="e">
        <f t="shared" si="3"/>
        <v>#DIV/0!</v>
      </c>
      <c r="N39" s="172" t="e">
        <f t="shared" si="3"/>
        <v>#DIV/0!</v>
      </c>
      <c r="O39" s="49"/>
      <c r="P39" s="179"/>
      <c r="Q39" s="179"/>
      <c r="R39" s="179"/>
      <c r="S39" s="179"/>
      <c r="T39" s="179"/>
      <c r="U39" s="179"/>
      <c r="V39" s="179"/>
      <c r="W39" s="179"/>
      <c r="X39" s="179"/>
      <c r="Y39" s="179"/>
      <c r="Z39" s="179"/>
      <c r="AA39" s="179"/>
      <c r="AB39" s="179"/>
      <c r="AC39" s="179"/>
      <c r="AD39" s="179"/>
    </row>
    <row r="40" spans="1:30" ht="15.4" customHeight="1" x14ac:dyDescent="0.2">
      <c r="A40" s="148">
        <v>4</v>
      </c>
      <c r="B40" s="147">
        <f t="shared" ref="B40:N40" si="4">AVERAGE(B21:B25)</f>
        <v>24.939999999999998</v>
      </c>
      <c r="C40" s="147">
        <f t="shared" si="4"/>
        <v>16.5</v>
      </c>
      <c r="D40" s="167">
        <f t="shared" si="4"/>
        <v>15.680000000000001</v>
      </c>
      <c r="E40" s="147">
        <f t="shared" si="4"/>
        <v>18.7</v>
      </c>
      <c r="F40" s="167">
        <f t="shared" si="4"/>
        <v>23.740000000000002</v>
      </c>
      <c r="G40" s="147">
        <f t="shared" si="4"/>
        <v>18.98</v>
      </c>
      <c r="H40" s="167">
        <f t="shared" si="4"/>
        <v>20.100000000000001</v>
      </c>
      <c r="I40" s="96">
        <f>SUM(I21:I25)</f>
        <v>0</v>
      </c>
      <c r="J40" s="179">
        <f t="shared" si="4"/>
        <v>87.2</v>
      </c>
      <c r="K40" s="180">
        <f t="shared" si="4"/>
        <v>63.4</v>
      </c>
      <c r="L40" s="172">
        <f t="shared" si="4"/>
        <v>79</v>
      </c>
      <c r="M40" s="171" t="e">
        <f t="shared" si="4"/>
        <v>#DIV/0!</v>
      </c>
      <c r="N40" s="172" t="e">
        <f t="shared" si="4"/>
        <v>#DIV/0!</v>
      </c>
      <c r="O40" s="49"/>
      <c r="P40" s="179"/>
      <c r="Q40" s="179"/>
      <c r="R40" s="179"/>
      <c r="S40" s="179"/>
      <c r="T40" s="179"/>
      <c r="U40" s="179"/>
      <c r="V40" s="179"/>
      <c r="W40" s="179"/>
      <c r="X40" s="179"/>
      <c r="Y40" s="179"/>
      <c r="Z40" s="179"/>
      <c r="AA40" s="179"/>
      <c r="AB40" s="179"/>
      <c r="AC40" s="179"/>
      <c r="AD40" s="179"/>
    </row>
    <row r="41" spans="1:30" ht="15.4" customHeight="1" x14ac:dyDescent="0.2">
      <c r="A41" s="148">
        <v>5</v>
      </c>
      <c r="B41" s="147">
        <f t="shared" ref="B41:N41" si="5">AVERAGE(B26:B30)</f>
        <v>24.82</v>
      </c>
      <c r="C41" s="147">
        <f t="shared" si="5"/>
        <v>11.040000000000001</v>
      </c>
      <c r="D41" s="167">
        <f t="shared" si="5"/>
        <v>9.24</v>
      </c>
      <c r="E41" s="147">
        <f t="shared" si="5"/>
        <v>17.619999999999997</v>
      </c>
      <c r="F41" s="167">
        <f t="shared" si="5"/>
        <v>23.78</v>
      </c>
      <c r="G41" s="147">
        <f t="shared" si="5"/>
        <v>15.839999999999998</v>
      </c>
      <c r="H41" s="167">
        <f t="shared" si="5"/>
        <v>18.27</v>
      </c>
      <c r="I41" s="96">
        <f>SUM(I26:I30)</f>
        <v>15.2</v>
      </c>
      <c r="J41" s="179">
        <f t="shared" si="5"/>
        <v>74.8</v>
      </c>
      <c r="K41" s="180">
        <f t="shared" si="5"/>
        <v>49.8</v>
      </c>
      <c r="L41" s="172">
        <f t="shared" si="5"/>
        <v>84</v>
      </c>
      <c r="M41" s="171" t="e">
        <f t="shared" si="5"/>
        <v>#DIV/0!</v>
      </c>
      <c r="N41" s="172" t="e">
        <f t="shared" si="5"/>
        <v>#DIV/0!</v>
      </c>
      <c r="O41" s="49"/>
      <c r="P41" s="179"/>
      <c r="Q41" s="179"/>
      <c r="R41" s="179"/>
      <c r="S41" s="179"/>
      <c r="T41" s="179"/>
      <c r="U41" s="179"/>
      <c r="V41" s="179"/>
      <c r="W41" s="179"/>
      <c r="X41" s="179"/>
      <c r="Y41" s="179"/>
      <c r="Z41" s="179"/>
      <c r="AA41" s="179"/>
      <c r="AB41" s="179"/>
      <c r="AC41" s="179"/>
      <c r="AD41" s="179"/>
    </row>
    <row r="42" spans="1:30" ht="15.4" customHeight="1" thickBot="1" x14ac:dyDescent="0.25">
      <c r="A42" s="149">
        <v>6</v>
      </c>
      <c r="B42" s="159">
        <f t="shared" ref="B42:N42" si="6">AVERAGE(B31:B36)</f>
        <v>28.249999999999996</v>
      </c>
      <c r="C42" s="159">
        <f t="shared" si="6"/>
        <v>15.833333333333334</v>
      </c>
      <c r="D42" s="160">
        <f t="shared" si="6"/>
        <v>14.883333333333333</v>
      </c>
      <c r="E42" s="159">
        <f t="shared" si="6"/>
        <v>20.299999999999997</v>
      </c>
      <c r="F42" s="160">
        <f t="shared" si="6"/>
        <v>27.25</v>
      </c>
      <c r="G42" s="159">
        <f t="shared" si="6"/>
        <v>18.733333333333334</v>
      </c>
      <c r="H42" s="160">
        <f t="shared" si="6"/>
        <v>21.254166666666666</v>
      </c>
      <c r="I42" s="117">
        <f>SUM(I31:I36)</f>
        <v>7.1000000000000005</v>
      </c>
      <c r="J42" s="181">
        <f t="shared" si="6"/>
        <v>82.833333333333329</v>
      </c>
      <c r="K42" s="182">
        <f t="shared" si="6"/>
        <v>52.5</v>
      </c>
      <c r="L42" s="183">
        <f t="shared" si="6"/>
        <v>84.833333333333329</v>
      </c>
      <c r="M42" s="184" t="e">
        <f t="shared" si="6"/>
        <v>#DIV/0!</v>
      </c>
      <c r="N42" s="172" t="e">
        <f t="shared" si="6"/>
        <v>#DIV/0!</v>
      </c>
      <c r="O42" s="49"/>
      <c r="P42" s="179"/>
      <c r="Q42" s="179"/>
      <c r="R42" s="179"/>
      <c r="S42" s="179"/>
      <c r="T42" s="179"/>
      <c r="U42" s="179"/>
      <c r="V42" s="179"/>
      <c r="W42" s="179"/>
      <c r="X42" s="179"/>
      <c r="Y42" s="179"/>
      <c r="Z42" s="179"/>
      <c r="AA42" s="179"/>
      <c r="AB42" s="179"/>
      <c r="AC42" s="179"/>
      <c r="AD42" s="179"/>
    </row>
    <row r="43" spans="1:30" ht="15.4" customHeight="1" x14ac:dyDescent="0.2">
      <c r="A43" s="148" t="s">
        <v>33</v>
      </c>
      <c r="B43" s="147">
        <f>AVERAGE(B6:B15)</f>
        <v>25.1</v>
      </c>
      <c r="C43" s="147">
        <f t="shared" ref="C43:H43" si="7">AVERAGE(C6:C15)</f>
        <v>13.559999999999999</v>
      </c>
      <c r="D43" s="167">
        <f t="shared" si="7"/>
        <v>12.919999999999998</v>
      </c>
      <c r="E43" s="147">
        <f t="shared" si="7"/>
        <v>18.600000000000001</v>
      </c>
      <c r="F43" s="167">
        <f t="shared" si="7"/>
        <v>23.619999999999997</v>
      </c>
      <c r="G43" s="147">
        <f t="shared" si="7"/>
        <v>17.78</v>
      </c>
      <c r="H43" s="167">
        <f t="shared" si="7"/>
        <v>19.445</v>
      </c>
      <c r="I43" s="152">
        <f>SUM(I6:I15)</f>
        <v>14.1</v>
      </c>
      <c r="J43" s="179">
        <f>AVERAGE(J6:J15)</f>
        <v>80.400000000000006</v>
      </c>
      <c r="K43" s="180">
        <f>AVERAGE(K6:K15)</f>
        <v>62.2</v>
      </c>
      <c r="L43" s="172">
        <f>AVERAGE(L6:L15)</f>
        <v>83.4</v>
      </c>
      <c r="M43" s="171">
        <f>SUM(M6:M15)</f>
        <v>0</v>
      </c>
      <c r="N43" s="178" t="e">
        <f>AVERAGE(N6:N15)</f>
        <v>#DIV/0!</v>
      </c>
      <c r="O43" s="49"/>
      <c r="P43" s="179"/>
      <c r="Q43" s="179"/>
      <c r="R43" s="179"/>
      <c r="S43" s="179"/>
      <c r="T43" s="179"/>
      <c r="U43" s="179"/>
      <c r="V43" s="179"/>
      <c r="W43" s="179"/>
      <c r="X43" s="179"/>
      <c r="Y43" s="179"/>
      <c r="Z43" s="179"/>
      <c r="AA43" s="179"/>
      <c r="AB43" s="179"/>
      <c r="AC43" s="179"/>
      <c r="AD43" s="179"/>
    </row>
    <row r="44" spans="1:30" ht="15.4" customHeight="1" x14ac:dyDescent="0.2">
      <c r="A44" s="148">
        <v>2</v>
      </c>
      <c r="B44" s="147">
        <f>AVERAGE(B16:B25)</f>
        <v>25.839999999999996</v>
      </c>
      <c r="C44" s="147">
        <f t="shared" ref="C44:H44" si="8">AVERAGE(C16:C25)</f>
        <v>15.65</v>
      </c>
      <c r="D44" s="167">
        <f t="shared" si="8"/>
        <v>15.020000000000001</v>
      </c>
      <c r="E44" s="147">
        <f t="shared" si="8"/>
        <v>19.32</v>
      </c>
      <c r="F44" s="167">
        <f t="shared" si="8"/>
        <v>24.35</v>
      </c>
      <c r="G44" s="147">
        <f t="shared" si="8"/>
        <v>19.399999999999999</v>
      </c>
      <c r="H44" s="167">
        <f t="shared" si="8"/>
        <v>20.617500000000003</v>
      </c>
      <c r="I44" s="152">
        <f>SUM(I16:I25)</f>
        <v>34.4</v>
      </c>
      <c r="J44" s="179">
        <f>AVERAGE(J16:J25)</f>
        <v>87.6</v>
      </c>
      <c r="K44" s="180">
        <f>AVERAGE(K16:K25)</f>
        <v>65.099999999999994</v>
      </c>
      <c r="L44" s="172">
        <f>AVERAGE(L16:L25)</f>
        <v>82</v>
      </c>
      <c r="M44" s="171">
        <f>SUM(M16:M25)</f>
        <v>0</v>
      </c>
      <c r="N44" s="172" t="e">
        <f>AVERAGE(N16:N25)</f>
        <v>#DIV/0!</v>
      </c>
      <c r="O44" s="49"/>
      <c r="P44" s="179"/>
      <c r="Q44" s="179"/>
      <c r="R44" s="179"/>
      <c r="S44" s="179"/>
      <c r="T44" s="179"/>
      <c r="U44" s="179"/>
      <c r="V44" s="179"/>
      <c r="W44" s="179"/>
      <c r="X44" s="179"/>
      <c r="Y44" s="179"/>
      <c r="Z44" s="179"/>
      <c r="AA44" s="179"/>
      <c r="AB44" s="179"/>
      <c r="AC44" s="179"/>
      <c r="AD44" s="179"/>
    </row>
    <row r="45" spans="1:30" ht="15.4" customHeight="1" thickBot="1" x14ac:dyDescent="0.25">
      <c r="A45" s="148">
        <v>3</v>
      </c>
      <c r="B45" s="147">
        <f>AVERAGE(B25:B36)</f>
        <v>26.216666666666669</v>
      </c>
      <c r="C45" s="147">
        <f t="shared" ref="C45:H45" si="9">AVERAGE(C25:C36)</f>
        <v>13.725</v>
      </c>
      <c r="D45" s="167">
        <f t="shared" si="9"/>
        <v>12.416666666666666</v>
      </c>
      <c r="E45" s="147">
        <f t="shared" si="9"/>
        <v>18.833333333333332</v>
      </c>
      <c r="F45" s="167">
        <f t="shared" si="9"/>
        <v>25.225000000000005</v>
      </c>
      <c r="G45" s="147">
        <f t="shared" si="9"/>
        <v>17.175000000000001</v>
      </c>
      <c r="H45" s="167">
        <f t="shared" si="9"/>
        <v>19.602083333333336</v>
      </c>
      <c r="I45" s="152">
        <f>SUM(I26:I36)</f>
        <v>22.299999999999997</v>
      </c>
      <c r="J45" s="179">
        <f>AVERAGE(J25:J36)</f>
        <v>78.916666666666671</v>
      </c>
      <c r="K45" s="180">
        <f>AVERAGE(K25:K36)</f>
        <v>52</v>
      </c>
      <c r="L45" s="172">
        <f>AVERAGE(L25:L36)</f>
        <v>83.666666666666671</v>
      </c>
      <c r="M45" s="171">
        <f>SUM(M26:M36)</f>
        <v>0</v>
      </c>
      <c r="N45" s="172" t="e">
        <f>AVERAGE(N26:N36)</f>
        <v>#DIV/0!</v>
      </c>
      <c r="O45" s="49"/>
      <c r="P45" s="179"/>
      <c r="Q45" s="179"/>
      <c r="R45" s="179"/>
      <c r="S45" s="179"/>
      <c r="T45" s="179"/>
      <c r="U45" s="179"/>
      <c r="V45" s="179"/>
      <c r="W45" s="179"/>
      <c r="X45" s="179"/>
      <c r="Y45" s="179"/>
      <c r="Z45" s="179"/>
      <c r="AA45" s="179"/>
      <c r="AB45" s="179"/>
      <c r="AC45" s="179"/>
      <c r="AD45" s="179"/>
    </row>
    <row r="46" spans="1:30" ht="15.4" customHeight="1" thickBot="1" x14ac:dyDescent="0.25">
      <c r="A46" s="185" t="s">
        <v>28</v>
      </c>
      <c r="B46" s="186">
        <f t="shared" ref="B46:H46" si="10">AVERAGE(B6:B36)</f>
        <v>25.903225806451609</v>
      </c>
      <c r="C46" s="186">
        <f t="shared" si="10"/>
        <v>14.267741935483869</v>
      </c>
      <c r="D46" s="187">
        <f t="shared" si="10"/>
        <v>13.383870967741933</v>
      </c>
      <c r="E46" s="186">
        <f t="shared" si="10"/>
        <v>19.00322580645161</v>
      </c>
      <c r="F46" s="187">
        <f t="shared" si="10"/>
        <v>24.583870967741937</v>
      </c>
      <c r="G46" s="186">
        <f t="shared" si="10"/>
        <v>18.174193548387095</v>
      </c>
      <c r="H46" s="187">
        <f t="shared" si="10"/>
        <v>19.983870967741936</v>
      </c>
      <c r="I46" s="188">
        <f>SUM(I6:I36)</f>
        <v>70.800000000000011</v>
      </c>
      <c r="J46" s="189">
        <f>AVERAGE(J6:J36)</f>
        <v>82.290322580645167</v>
      </c>
      <c r="K46" s="190">
        <f>AVERAGE(K6:K36)</f>
        <v>59.258064516129032</v>
      </c>
      <c r="L46" s="191">
        <f>AVERAGE(L6:L36)</f>
        <v>83.322580645161295</v>
      </c>
      <c r="M46" s="192">
        <f>SUM(M6:M36)</f>
        <v>0</v>
      </c>
      <c r="N46" s="191" t="e">
        <f>AVERAGE(N6:N36)</f>
        <v>#DIV/0!</v>
      </c>
      <c r="O46" s="49"/>
      <c r="P46" s="179"/>
      <c r="Q46" s="179"/>
      <c r="R46" s="179"/>
      <c r="S46" s="179"/>
      <c r="T46" s="179"/>
      <c r="U46" s="179"/>
      <c r="V46" s="179"/>
      <c r="W46" s="179"/>
      <c r="X46" s="179"/>
      <c r="Y46" s="179"/>
      <c r="Z46" s="179"/>
      <c r="AA46" s="179"/>
      <c r="AB46" s="179"/>
      <c r="AC46" s="179"/>
      <c r="AD46" s="179"/>
    </row>
  </sheetData>
  <conditionalFormatting sqref="B6:B36">
    <cfRule type="cellIs" dxfId="56" priority="289" operator="equal">
      <formula>#REF!</formula>
    </cfRule>
    <cfRule type="cellIs" dxfId="55" priority="290" operator="equal">
      <formula>#REF!</formula>
    </cfRule>
  </conditionalFormatting>
  <conditionalFormatting sqref="C6:C36">
    <cfRule type="cellIs" dxfId="54" priority="291" operator="equal">
      <formula>#REF!</formula>
    </cfRule>
    <cfRule type="cellIs" dxfId="53" priority="292" operator="equal">
      <formula>#REF!</formula>
    </cfRule>
  </conditionalFormatting>
  <conditionalFormatting sqref="D6:D36">
    <cfRule type="cellIs" dxfId="52" priority="293" operator="equal">
      <formula>#REF!</formula>
    </cfRule>
    <cfRule type="cellIs" dxfId="51" priority="294" operator="equal">
      <formula>#REF!</formula>
    </cfRule>
  </conditionalFormatting>
  <conditionalFormatting sqref="I6:I36">
    <cfRule type="cellIs" dxfId="50" priority="295" operator="equal">
      <formula>#REF!</formula>
    </cfRule>
  </conditionalFormatting>
  <conditionalFormatting sqref="H7:H36">
    <cfRule type="cellIs" dxfId="49" priority="296" operator="equal">
      <formula>#REF!</formula>
    </cfRule>
    <cfRule type="cellIs" dxfId="48" priority="297" operator="equal">
      <formula>#REF!</formula>
    </cfRule>
  </conditionalFormatting>
  <conditionalFormatting sqref="H6:H36">
    <cfRule type="cellIs" dxfId="47" priority="328" operator="equal">
      <formula>#REF!</formula>
    </cfRule>
  </conditionalFormatting>
  <printOptions gridLinesSet="0"/>
  <pageMargins left="0.78740157499999996" right="0.78740157499999996" top="0.984251969" bottom="0.984251969" header="0.4921259845" footer="0.4921259845"/>
  <pageSetup paperSize="9" pageOrder="overThenDown" orientation="portrait" r:id="rId1"/>
  <headerFooter alignWithMargins="0">
    <oddHeader>&amp;A</oddHeader>
    <oddFooter>Strana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7984E-83BB-4838-9CED-997D5B923C76}">
  <dimension ref="A1:AD46"/>
  <sheetViews>
    <sheetView showGridLines="0" zoomScale="90" zoomScaleNormal="90" workbookViewId="0">
      <selection activeCell="AH34" sqref="AH34"/>
    </sheetView>
  </sheetViews>
  <sheetFormatPr defaultColWidth="9.140625" defaultRowHeight="12.75" x14ac:dyDescent="0.2"/>
  <cols>
    <col min="1" max="1" width="4.7109375" style="47" customWidth="1"/>
    <col min="2" max="9" width="6.28515625" style="47" customWidth="1"/>
    <col min="10" max="14" width="4.7109375" style="47" customWidth="1"/>
    <col min="15" max="15" width="3" style="47" customWidth="1"/>
    <col min="16" max="16" width="3.7109375" style="47" customWidth="1"/>
    <col min="17" max="30" width="5.7109375" style="47" customWidth="1"/>
    <col min="31" max="16384" width="9.140625" style="47"/>
  </cols>
  <sheetData>
    <row r="1" spans="1:30" ht="18" x14ac:dyDescent="0.25">
      <c r="A1" s="45" t="s">
        <v>39</v>
      </c>
      <c r="B1" s="45"/>
      <c r="C1" s="45"/>
      <c r="D1" s="146">
        <f>VALUE([1]leden!D1)</f>
        <v>2021</v>
      </c>
      <c r="AB1" s="45"/>
    </row>
    <row r="2" spans="1:30" ht="15" customHeight="1" thickBot="1" x14ac:dyDescent="0.3">
      <c r="A2" s="146" t="s">
        <v>30</v>
      </c>
      <c r="B2" s="45"/>
      <c r="C2" s="45"/>
      <c r="D2" s="45"/>
      <c r="O2" s="146"/>
      <c r="P2" s="146"/>
      <c r="Q2" s="47" t="s">
        <v>10</v>
      </c>
      <c r="V2" s="45"/>
    </row>
    <row r="3" spans="1:30" ht="13.5" thickBot="1" x14ac:dyDescent="0.25">
      <c r="A3" s="48"/>
      <c r="B3" s="48"/>
      <c r="C3" s="48"/>
      <c r="D3" s="48"/>
      <c r="E3" s="48"/>
      <c r="F3" s="48"/>
      <c r="G3" s="48"/>
      <c r="H3" s="48"/>
      <c r="I3" s="48"/>
      <c r="O3" s="49"/>
      <c r="P3" s="50"/>
      <c r="Q3" s="51"/>
      <c r="R3" s="51" t="s">
        <v>0</v>
      </c>
      <c r="S3" s="51"/>
      <c r="T3" s="51"/>
      <c r="U3" s="52"/>
      <c r="V3" s="49"/>
      <c r="W3" s="49"/>
      <c r="X3" s="49"/>
      <c r="Y3" s="49"/>
      <c r="Z3" s="49"/>
      <c r="AA3" s="49"/>
      <c r="AB3" s="49"/>
      <c r="AC3" s="49"/>
      <c r="AD3" s="49"/>
    </row>
    <row r="4" spans="1:30" x14ac:dyDescent="0.2">
      <c r="A4" s="53" t="s">
        <v>13</v>
      </c>
      <c r="B4" s="54"/>
      <c r="C4" s="54" t="s">
        <v>14</v>
      </c>
      <c r="D4" s="54"/>
      <c r="E4" s="54"/>
      <c r="F4" s="54"/>
      <c r="G4" s="54"/>
      <c r="H4" s="54"/>
      <c r="I4" s="55" t="s">
        <v>15</v>
      </c>
      <c r="J4" s="57" t="s">
        <v>16</v>
      </c>
      <c r="K4" s="57"/>
      <c r="L4" s="58"/>
      <c r="M4" s="60" t="s">
        <v>17</v>
      </c>
      <c r="N4" s="58"/>
      <c r="O4" s="59" t="s">
        <v>18</v>
      </c>
      <c r="P4" s="60">
        <v>7</v>
      </c>
      <c r="Q4" s="57"/>
      <c r="R4" s="60">
        <v>14</v>
      </c>
      <c r="S4" s="57"/>
      <c r="T4" s="60">
        <v>21</v>
      </c>
      <c r="U4" s="58"/>
      <c r="V4" s="57" t="s">
        <v>1</v>
      </c>
      <c r="W4" s="57"/>
      <c r="X4" s="58"/>
      <c r="Y4" s="60" t="s">
        <v>2</v>
      </c>
      <c r="Z4" s="57"/>
      <c r="AA4" s="58"/>
      <c r="AB4" s="60" t="s">
        <v>3</v>
      </c>
      <c r="AC4" s="57"/>
      <c r="AD4" s="58"/>
    </row>
    <row r="5" spans="1:30" ht="13.5" thickBot="1" x14ac:dyDescent="0.25">
      <c r="A5" s="61"/>
      <c r="B5" s="48" t="s">
        <v>11</v>
      </c>
      <c r="C5" s="48" t="s">
        <v>19</v>
      </c>
      <c r="D5" s="62" t="s">
        <v>20</v>
      </c>
      <c r="E5" s="48">
        <v>7</v>
      </c>
      <c r="F5" s="62">
        <v>14</v>
      </c>
      <c r="G5" s="48">
        <v>21</v>
      </c>
      <c r="H5" s="69" t="s">
        <v>21</v>
      </c>
      <c r="I5" s="132" t="s">
        <v>12</v>
      </c>
      <c r="J5" s="65">
        <v>7</v>
      </c>
      <c r="K5" s="66">
        <v>14</v>
      </c>
      <c r="L5" s="67">
        <v>21</v>
      </c>
      <c r="M5" s="66" t="s">
        <v>22</v>
      </c>
      <c r="N5" s="67" t="s">
        <v>31</v>
      </c>
      <c r="O5" s="70"/>
      <c r="P5" s="66" t="s">
        <v>4</v>
      </c>
      <c r="Q5" s="66" t="s">
        <v>24</v>
      </c>
      <c r="R5" s="66" t="s">
        <v>4</v>
      </c>
      <c r="S5" s="66" t="s">
        <v>24</v>
      </c>
      <c r="T5" s="66" t="s">
        <v>4</v>
      </c>
      <c r="U5" s="67" t="s">
        <v>24</v>
      </c>
      <c r="V5" s="66">
        <v>7</v>
      </c>
      <c r="W5" s="66">
        <v>14</v>
      </c>
      <c r="X5" s="67">
        <v>21</v>
      </c>
      <c r="Y5" s="66">
        <v>7</v>
      </c>
      <c r="Z5" s="66">
        <v>14</v>
      </c>
      <c r="AA5" s="67">
        <v>21</v>
      </c>
      <c r="AB5" s="66">
        <v>7</v>
      </c>
      <c r="AC5" s="66">
        <v>14</v>
      </c>
      <c r="AD5" s="67">
        <v>21</v>
      </c>
    </row>
    <row r="6" spans="1:30" ht="15.4" customHeight="1" x14ac:dyDescent="0.2">
      <c r="A6" s="148">
        <v>1</v>
      </c>
      <c r="B6" s="147">
        <v>23.4</v>
      </c>
      <c r="C6" s="167">
        <v>14.6</v>
      </c>
      <c r="D6" s="167">
        <v>14</v>
      </c>
      <c r="E6" s="147">
        <v>17.8</v>
      </c>
      <c r="F6" s="167">
        <v>23.1</v>
      </c>
      <c r="G6" s="147">
        <v>14.6</v>
      </c>
      <c r="H6" s="75">
        <f t="shared" ref="H6:H36" si="0">(E6+F6+G6+G6)/4</f>
        <v>17.525000000000002</v>
      </c>
      <c r="I6" s="152">
        <v>42.2</v>
      </c>
      <c r="J6" s="153">
        <v>95</v>
      </c>
      <c r="K6" s="154">
        <v>70</v>
      </c>
      <c r="L6" s="155">
        <v>96</v>
      </c>
      <c r="M6" s="156"/>
      <c r="N6" s="157"/>
      <c r="O6" s="86">
        <v>1</v>
      </c>
      <c r="P6" s="173">
        <v>0</v>
      </c>
      <c r="Q6" s="173">
        <v>0</v>
      </c>
      <c r="R6" s="173">
        <v>18</v>
      </c>
      <c r="S6" s="173">
        <v>2</v>
      </c>
      <c r="T6" s="173">
        <v>34</v>
      </c>
      <c r="U6" s="200">
        <v>4</v>
      </c>
      <c r="V6" s="173">
        <v>10</v>
      </c>
      <c r="W6" s="173">
        <v>10</v>
      </c>
      <c r="X6" s="200">
        <v>10</v>
      </c>
      <c r="Y6" s="173">
        <v>2</v>
      </c>
      <c r="Z6" s="173">
        <v>2</v>
      </c>
      <c r="AA6" s="200">
        <v>2</v>
      </c>
      <c r="AB6" s="173">
        <v>1</v>
      </c>
      <c r="AC6" s="173">
        <v>1</v>
      </c>
      <c r="AD6" s="200">
        <v>2</v>
      </c>
    </row>
    <row r="7" spans="1:30" ht="15.4" customHeight="1" x14ac:dyDescent="0.2">
      <c r="A7" s="148">
        <v>2</v>
      </c>
      <c r="B7" s="147">
        <v>22.6</v>
      </c>
      <c r="C7" s="167">
        <v>13.4</v>
      </c>
      <c r="D7" s="167">
        <v>13.4</v>
      </c>
      <c r="E7" s="147">
        <v>14.4</v>
      </c>
      <c r="F7" s="167">
        <v>21.2</v>
      </c>
      <c r="G7" s="147">
        <v>13.5</v>
      </c>
      <c r="H7" s="96">
        <f t="shared" si="0"/>
        <v>15.65</v>
      </c>
      <c r="I7" s="152">
        <v>0.9</v>
      </c>
      <c r="J7" s="153">
        <v>99</v>
      </c>
      <c r="K7" s="154">
        <v>67</v>
      </c>
      <c r="L7" s="155">
        <v>96</v>
      </c>
      <c r="M7" s="156"/>
      <c r="N7" s="157"/>
      <c r="O7" s="86">
        <v>2</v>
      </c>
      <c r="P7" s="173">
        <v>0</v>
      </c>
      <c r="Q7" s="173">
        <v>0</v>
      </c>
      <c r="R7" s="173">
        <v>20</v>
      </c>
      <c r="S7" s="173">
        <v>4</v>
      </c>
      <c r="T7" s="173">
        <v>0</v>
      </c>
      <c r="U7" s="200">
        <v>0</v>
      </c>
      <c r="V7" s="173">
        <v>10</v>
      </c>
      <c r="W7" s="173">
        <v>6</v>
      </c>
      <c r="X7" s="200">
        <v>5</v>
      </c>
      <c r="Y7" s="173">
        <v>6</v>
      </c>
      <c r="Z7" s="173">
        <v>1</v>
      </c>
      <c r="AA7" s="200">
        <v>1</v>
      </c>
      <c r="AB7" s="173">
        <v>2</v>
      </c>
      <c r="AC7" s="173">
        <v>1</v>
      </c>
      <c r="AD7" s="200">
        <v>1</v>
      </c>
    </row>
    <row r="8" spans="1:30" ht="15.4" customHeight="1" x14ac:dyDescent="0.2">
      <c r="A8" s="148">
        <v>3</v>
      </c>
      <c r="B8" s="147">
        <v>24.2</v>
      </c>
      <c r="C8" s="167">
        <v>9.6</v>
      </c>
      <c r="D8" s="167">
        <v>8.4</v>
      </c>
      <c r="E8" s="147">
        <v>15.3</v>
      </c>
      <c r="F8" s="167">
        <v>22.8</v>
      </c>
      <c r="G8" s="147">
        <v>16</v>
      </c>
      <c r="H8" s="96">
        <f t="shared" si="0"/>
        <v>17.524999999999999</v>
      </c>
      <c r="I8" s="152">
        <v>5.8</v>
      </c>
      <c r="J8" s="153">
        <v>88</v>
      </c>
      <c r="K8" s="154">
        <v>53</v>
      </c>
      <c r="L8" s="155">
        <v>81</v>
      </c>
      <c r="M8" s="156"/>
      <c r="N8" s="157"/>
      <c r="O8" s="86">
        <v>3</v>
      </c>
      <c r="P8" s="173">
        <v>0</v>
      </c>
      <c r="Q8" s="173">
        <v>0</v>
      </c>
      <c r="R8" s="173">
        <v>20</v>
      </c>
      <c r="S8" s="173">
        <v>4</v>
      </c>
      <c r="T8" s="173">
        <v>0</v>
      </c>
      <c r="U8" s="200">
        <v>0</v>
      </c>
      <c r="V8" s="173">
        <v>0</v>
      </c>
      <c r="W8" s="173">
        <v>4</v>
      </c>
      <c r="X8" s="200">
        <v>4</v>
      </c>
      <c r="Y8" s="173">
        <v>1</v>
      </c>
      <c r="Z8" s="173">
        <v>1</v>
      </c>
      <c r="AA8" s="200">
        <v>1</v>
      </c>
      <c r="AB8" s="173">
        <v>1</v>
      </c>
      <c r="AC8" s="173">
        <v>1</v>
      </c>
      <c r="AD8" s="200">
        <v>1</v>
      </c>
    </row>
    <row r="9" spans="1:30" ht="15.4" customHeight="1" x14ac:dyDescent="0.2">
      <c r="A9" s="148">
        <v>4</v>
      </c>
      <c r="B9" s="147">
        <v>22.7</v>
      </c>
      <c r="C9" s="167">
        <v>12.8</v>
      </c>
      <c r="D9" s="167">
        <v>11.9</v>
      </c>
      <c r="E9" s="147">
        <v>15.9</v>
      </c>
      <c r="F9" s="167">
        <v>20.399999999999999</v>
      </c>
      <c r="G9" s="147">
        <v>15.9</v>
      </c>
      <c r="H9" s="96">
        <f t="shared" si="0"/>
        <v>17.024999999999999</v>
      </c>
      <c r="I9" s="152">
        <v>19.2</v>
      </c>
      <c r="J9" s="153">
        <v>92</v>
      </c>
      <c r="K9" s="154">
        <v>72</v>
      </c>
      <c r="L9" s="155">
        <v>84</v>
      </c>
      <c r="M9" s="156"/>
      <c r="N9" s="157"/>
      <c r="O9" s="86">
        <v>4</v>
      </c>
      <c r="P9" s="173">
        <v>0</v>
      </c>
      <c r="Q9" s="173">
        <v>0</v>
      </c>
      <c r="R9" s="173">
        <v>20</v>
      </c>
      <c r="S9" s="173">
        <v>2</v>
      </c>
      <c r="T9" s="173">
        <v>0</v>
      </c>
      <c r="U9" s="200">
        <v>0</v>
      </c>
      <c r="V9" s="173">
        <v>9</v>
      </c>
      <c r="W9" s="173">
        <v>4</v>
      </c>
      <c r="X9" s="200">
        <v>8</v>
      </c>
      <c r="Y9" s="173">
        <v>2</v>
      </c>
      <c r="Z9" s="173">
        <v>1</v>
      </c>
      <c r="AA9" s="200">
        <v>2</v>
      </c>
      <c r="AB9" s="173">
        <v>1</v>
      </c>
      <c r="AC9" s="173">
        <v>1</v>
      </c>
      <c r="AD9" s="200">
        <v>1</v>
      </c>
    </row>
    <row r="10" spans="1:30" ht="15.4" customHeight="1" thickBot="1" x14ac:dyDescent="0.25">
      <c r="A10" s="149">
        <v>5</v>
      </c>
      <c r="B10" s="147">
        <v>17</v>
      </c>
      <c r="C10" s="167">
        <v>14</v>
      </c>
      <c r="D10" s="167">
        <v>14.6</v>
      </c>
      <c r="E10" s="147">
        <v>15.5</v>
      </c>
      <c r="F10" s="167">
        <v>16</v>
      </c>
      <c r="G10" s="147">
        <v>14</v>
      </c>
      <c r="H10" s="96">
        <f t="shared" si="0"/>
        <v>14.875</v>
      </c>
      <c r="I10" s="152">
        <v>29</v>
      </c>
      <c r="J10" s="162">
        <v>98</v>
      </c>
      <c r="K10" s="163">
        <v>96</v>
      </c>
      <c r="L10" s="164">
        <v>92</v>
      </c>
      <c r="M10" s="165"/>
      <c r="N10" s="166"/>
      <c r="O10" s="70">
        <v>5</v>
      </c>
      <c r="P10" s="62">
        <v>0</v>
      </c>
      <c r="Q10" s="62">
        <v>0</v>
      </c>
      <c r="R10" s="62">
        <v>36</v>
      </c>
      <c r="S10" s="62">
        <v>2</v>
      </c>
      <c r="T10" s="62">
        <v>34</v>
      </c>
      <c r="U10" s="132">
        <v>2</v>
      </c>
      <c r="V10" s="62">
        <v>10</v>
      </c>
      <c r="W10" s="62">
        <v>10</v>
      </c>
      <c r="X10" s="132">
        <v>10</v>
      </c>
      <c r="Y10" s="62">
        <v>6</v>
      </c>
      <c r="Z10" s="62">
        <v>6</v>
      </c>
      <c r="AA10" s="132">
        <v>2</v>
      </c>
      <c r="AB10" s="62">
        <v>2</v>
      </c>
      <c r="AC10" s="62">
        <v>2</v>
      </c>
      <c r="AD10" s="132">
        <v>2</v>
      </c>
    </row>
    <row r="11" spans="1:30" ht="15.4" customHeight="1" x14ac:dyDescent="0.2">
      <c r="A11" s="148">
        <v>6</v>
      </c>
      <c r="B11" s="201">
        <v>20.5</v>
      </c>
      <c r="C11" s="169">
        <v>12.6</v>
      </c>
      <c r="D11" s="169">
        <v>12.7</v>
      </c>
      <c r="E11" s="175">
        <v>14.1</v>
      </c>
      <c r="F11" s="169">
        <v>19.600000000000001</v>
      </c>
      <c r="G11" s="175">
        <v>12.6</v>
      </c>
      <c r="H11" s="113">
        <f t="shared" si="0"/>
        <v>14.725000000000001</v>
      </c>
      <c r="I11" s="168"/>
      <c r="J11" s="153">
        <v>92</v>
      </c>
      <c r="K11" s="154">
        <v>56</v>
      </c>
      <c r="L11" s="155">
        <v>91</v>
      </c>
      <c r="M11" s="156"/>
      <c r="N11" s="157"/>
      <c r="O11" s="86">
        <v>6</v>
      </c>
      <c r="P11" s="173">
        <v>0</v>
      </c>
      <c r="Q11" s="173">
        <v>0</v>
      </c>
      <c r="R11" s="173">
        <v>34</v>
      </c>
      <c r="S11" s="173">
        <v>2</v>
      </c>
      <c r="T11" s="173">
        <v>18</v>
      </c>
      <c r="U11" s="200">
        <v>1</v>
      </c>
      <c r="V11" s="173">
        <v>10</v>
      </c>
      <c r="W11" s="173">
        <v>7</v>
      </c>
      <c r="X11" s="200">
        <v>5</v>
      </c>
      <c r="Y11" s="173">
        <v>2</v>
      </c>
      <c r="Z11" s="173">
        <v>1</v>
      </c>
      <c r="AA11" s="200">
        <v>1</v>
      </c>
      <c r="AB11" s="173">
        <v>2</v>
      </c>
      <c r="AC11" s="173">
        <v>1</v>
      </c>
      <c r="AD11" s="200">
        <v>1</v>
      </c>
    </row>
    <row r="12" spans="1:30" ht="15.4" customHeight="1" x14ac:dyDescent="0.2">
      <c r="A12" s="148">
        <v>7</v>
      </c>
      <c r="B12" s="147">
        <v>25.8</v>
      </c>
      <c r="C12" s="167">
        <v>12.5</v>
      </c>
      <c r="D12" s="167">
        <v>10.8</v>
      </c>
      <c r="E12" s="147">
        <v>18.100000000000001</v>
      </c>
      <c r="F12" s="167">
        <v>24.8</v>
      </c>
      <c r="G12" s="147">
        <v>23</v>
      </c>
      <c r="H12" s="96">
        <f t="shared" si="0"/>
        <v>22.225000000000001</v>
      </c>
      <c r="I12" s="152">
        <v>1.1000000000000001</v>
      </c>
      <c r="J12" s="153">
        <v>78</v>
      </c>
      <c r="K12" s="154">
        <v>52</v>
      </c>
      <c r="L12" s="155">
        <v>58</v>
      </c>
      <c r="M12" s="156"/>
      <c r="N12" s="157"/>
      <c r="O12" s="86">
        <v>7</v>
      </c>
      <c r="P12" s="173">
        <v>20</v>
      </c>
      <c r="Q12" s="173">
        <v>2</v>
      </c>
      <c r="R12" s="173">
        <v>18</v>
      </c>
      <c r="S12" s="173">
        <v>4</v>
      </c>
      <c r="T12" s="173">
        <v>20</v>
      </c>
      <c r="U12" s="200">
        <v>4</v>
      </c>
      <c r="V12" s="173">
        <v>1</v>
      </c>
      <c r="W12" s="173">
        <v>4</v>
      </c>
      <c r="X12" s="200">
        <v>3</v>
      </c>
      <c r="Y12" s="173">
        <v>0</v>
      </c>
      <c r="Z12" s="173">
        <v>1</v>
      </c>
      <c r="AA12" s="200">
        <v>1</v>
      </c>
      <c r="AB12" s="173">
        <v>1</v>
      </c>
      <c r="AC12" s="173">
        <v>1</v>
      </c>
      <c r="AD12" s="200">
        <v>1</v>
      </c>
    </row>
    <row r="13" spans="1:30" ht="15.4" customHeight="1" x14ac:dyDescent="0.2">
      <c r="A13" s="148">
        <v>8</v>
      </c>
      <c r="B13" s="147">
        <v>24.5</v>
      </c>
      <c r="C13" s="167">
        <v>15.5</v>
      </c>
      <c r="D13" s="167">
        <v>15.3</v>
      </c>
      <c r="E13" s="147">
        <v>16</v>
      </c>
      <c r="F13" s="167">
        <v>21.7</v>
      </c>
      <c r="G13" s="147">
        <v>16.8</v>
      </c>
      <c r="H13" s="96">
        <f t="shared" si="0"/>
        <v>17.824999999999999</v>
      </c>
      <c r="I13" s="152">
        <v>10</v>
      </c>
      <c r="J13" s="153">
        <v>91</v>
      </c>
      <c r="K13" s="154">
        <v>62</v>
      </c>
      <c r="L13" s="155">
        <v>93</v>
      </c>
      <c r="M13" s="156"/>
      <c r="N13" s="157"/>
      <c r="O13" s="86">
        <v>8</v>
      </c>
      <c r="P13" s="173">
        <v>0</v>
      </c>
      <c r="Q13" s="173">
        <v>0</v>
      </c>
      <c r="R13" s="173">
        <v>20</v>
      </c>
      <c r="S13" s="173">
        <v>4</v>
      </c>
      <c r="T13" s="173">
        <v>20</v>
      </c>
      <c r="U13" s="200">
        <v>4</v>
      </c>
      <c r="V13" s="173">
        <v>10</v>
      </c>
      <c r="W13" s="173">
        <v>8</v>
      </c>
      <c r="X13" s="200">
        <v>10</v>
      </c>
      <c r="Y13" s="173">
        <v>2</v>
      </c>
      <c r="Z13" s="173">
        <v>2</v>
      </c>
      <c r="AA13" s="200">
        <v>6</v>
      </c>
      <c r="AB13" s="173">
        <v>1</v>
      </c>
      <c r="AC13" s="173">
        <v>1</v>
      </c>
      <c r="AD13" s="200">
        <v>1</v>
      </c>
    </row>
    <row r="14" spans="1:30" ht="15.4" customHeight="1" x14ac:dyDescent="0.2">
      <c r="A14" s="148">
        <v>9</v>
      </c>
      <c r="B14" s="147">
        <v>24.6</v>
      </c>
      <c r="C14" s="167">
        <v>10.8</v>
      </c>
      <c r="D14" s="167">
        <v>9.3000000000000007</v>
      </c>
      <c r="E14" s="147">
        <v>15.4</v>
      </c>
      <c r="F14" s="167">
        <v>24.2</v>
      </c>
      <c r="G14" s="147">
        <v>14.7</v>
      </c>
      <c r="H14" s="96">
        <f t="shared" si="0"/>
        <v>17.25</v>
      </c>
      <c r="I14" s="152"/>
      <c r="J14" s="153">
        <v>91</v>
      </c>
      <c r="K14" s="154">
        <v>47</v>
      </c>
      <c r="L14" s="155">
        <v>92</v>
      </c>
      <c r="M14" s="156"/>
      <c r="N14" s="157"/>
      <c r="O14" s="86">
        <v>9</v>
      </c>
      <c r="P14" s="173">
        <v>0</v>
      </c>
      <c r="Q14" s="173">
        <v>0</v>
      </c>
      <c r="R14" s="173">
        <v>34</v>
      </c>
      <c r="S14" s="173">
        <v>1</v>
      </c>
      <c r="T14" s="173">
        <v>0</v>
      </c>
      <c r="U14" s="200">
        <v>0</v>
      </c>
      <c r="V14" s="173">
        <v>0</v>
      </c>
      <c r="W14" s="173">
        <v>3</v>
      </c>
      <c r="X14" s="200">
        <v>0</v>
      </c>
      <c r="Y14" s="173">
        <v>0</v>
      </c>
      <c r="Z14" s="173">
        <v>1</v>
      </c>
      <c r="AA14" s="200">
        <v>0</v>
      </c>
      <c r="AB14" s="173">
        <v>0</v>
      </c>
      <c r="AC14" s="173">
        <v>1</v>
      </c>
      <c r="AD14" s="200">
        <v>1</v>
      </c>
    </row>
    <row r="15" spans="1:30" ht="15.4" customHeight="1" thickBot="1" x14ac:dyDescent="0.25">
      <c r="A15" s="149">
        <v>10</v>
      </c>
      <c r="B15" s="159">
        <v>27.1</v>
      </c>
      <c r="C15" s="160">
        <v>12.6</v>
      </c>
      <c r="D15" s="160">
        <v>11.2</v>
      </c>
      <c r="E15" s="159">
        <v>18.3</v>
      </c>
      <c r="F15" s="160">
        <v>26.8</v>
      </c>
      <c r="G15" s="159">
        <v>18.3</v>
      </c>
      <c r="H15" s="117">
        <f t="shared" si="0"/>
        <v>20.425000000000001</v>
      </c>
      <c r="I15" s="161">
        <v>8.8000000000000007</v>
      </c>
      <c r="J15" s="162">
        <v>80</v>
      </c>
      <c r="K15" s="163">
        <v>47</v>
      </c>
      <c r="L15" s="164">
        <v>80</v>
      </c>
      <c r="M15" s="165"/>
      <c r="N15" s="166"/>
      <c r="O15" s="70">
        <v>10</v>
      </c>
      <c r="P15" s="62">
        <v>0</v>
      </c>
      <c r="Q15" s="62">
        <v>0</v>
      </c>
      <c r="R15" s="62">
        <v>20</v>
      </c>
      <c r="S15" s="62">
        <v>4</v>
      </c>
      <c r="T15" s="62">
        <v>20</v>
      </c>
      <c r="U15" s="132">
        <v>4</v>
      </c>
      <c r="V15" s="62">
        <v>0</v>
      </c>
      <c r="W15" s="62">
        <v>0</v>
      </c>
      <c r="X15" s="132">
        <v>10</v>
      </c>
      <c r="Y15" s="62">
        <v>0</v>
      </c>
      <c r="Z15" s="62">
        <v>0</v>
      </c>
      <c r="AA15" s="132">
        <v>6</v>
      </c>
      <c r="AB15" s="62">
        <v>1</v>
      </c>
      <c r="AC15" s="62">
        <v>1</v>
      </c>
      <c r="AD15" s="132">
        <v>1</v>
      </c>
    </row>
    <row r="16" spans="1:30" ht="15.4" customHeight="1" x14ac:dyDescent="0.2">
      <c r="A16" s="148">
        <v>11</v>
      </c>
      <c r="B16" s="147">
        <v>25.4</v>
      </c>
      <c r="C16" s="167">
        <v>12</v>
      </c>
      <c r="D16" s="167">
        <v>10.9</v>
      </c>
      <c r="E16" s="147">
        <v>17.2</v>
      </c>
      <c r="F16" s="167">
        <v>25.3</v>
      </c>
      <c r="G16" s="147">
        <v>15.5</v>
      </c>
      <c r="H16" s="96">
        <f t="shared" si="0"/>
        <v>18.375</v>
      </c>
      <c r="I16" s="152"/>
      <c r="J16" s="153">
        <v>87</v>
      </c>
      <c r="K16" s="154">
        <v>47</v>
      </c>
      <c r="L16" s="155">
        <v>87</v>
      </c>
      <c r="M16" s="156"/>
      <c r="N16" s="157"/>
      <c r="O16" s="86">
        <v>11</v>
      </c>
      <c r="P16" s="173">
        <v>0</v>
      </c>
      <c r="Q16" s="173">
        <v>0</v>
      </c>
      <c r="R16" s="173">
        <v>2</v>
      </c>
      <c r="S16" s="173">
        <v>4</v>
      </c>
      <c r="T16" s="173">
        <v>36</v>
      </c>
      <c r="U16" s="200">
        <v>2</v>
      </c>
      <c r="V16" s="173">
        <v>0</v>
      </c>
      <c r="W16" s="173">
        <v>3</v>
      </c>
      <c r="X16" s="200">
        <v>4</v>
      </c>
      <c r="Y16" s="173">
        <v>0</v>
      </c>
      <c r="Z16" s="173">
        <v>1</v>
      </c>
      <c r="AA16" s="200">
        <v>1</v>
      </c>
      <c r="AB16" s="173">
        <v>1</v>
      </c>
      <c r="AC16" s="173">
        <v>1</v>
      </c>
      <c r="AD16" s="200">
        <v>1</v>
      </c>
    </row>
    <row r="17" spans="1:30" ht="15.4" customHeight="1" x14ac:dyDescent="0.2">
      <c r="A17" s="148">
        <v>12</v>
      </c>
      <c r="B17" s="147">
        <v>24.4</v>
      </c>
      <c r="C17" s="167">
        <v>10.4</v>
      </c>
      <c r="D17" s="167">
        <v>8.9</v>
      </c>
      <c r="E17" s="147">
        <v>17.100000000000001</v>
      </c>
      <c r="F17" s="167">
        <v>24</v>
      </c>
      <c r="G17" s="147">
        <v>14.6</v>
      </c>
      <c r="H17" s="96">
        <f t="shared" si="0"/>
        <v>17.574999999999999</v>
      </c>
      <c r="I17" s="152"/>
      <c r="J17" s="153">
        <v>78</v>
      </c>
      <c r="K17" s="154">
        <v>42</v>
      </c>
      <c r="L17" s="155">
        <v>86</v>
      </c>
      <c r="M17" s="156"/>
      <c r="N17" s="157"/>
      <c r="O17" s="86">
        <v>12</v>
      </c>
      <c r="P17" s="173">
        <v>0</v>
      </c>
      <c r="Q17" s="173">
        <v>0</v>
      </c>
      <c r="R17" s="173">
        <v>36</v>
      </c>
      <c r="S17" s="173">
        <v>2</v>
      </c>
      <c r="T17" s="173">
        <v>0</v>
      </c>
      <c r="U17" s="200">
        <v>0</v>
      </c>
      <c r="V17" s="173">
        <v>0</v>
      </c>
      <c r="W17" s="173">
        <v>4</v>
      </c>
      <c r="X17" s="200">
        <v>0</v>
      </c>
      <c r="Y17" s="173">
        <v>0</v>
      </c>
      <c r="Z17" s="173">
        <v>1</v>
      </c>
      <c r="AA17" s="200">
        <v>0</v>
      </c>
      <c r="AB17" s="173">
        <v>1</v>
      </c>
      <c r="AC17" s="173">
        <v>1</v>
      </c>
      <c r="AD17" s="200">
        <v>1</v>
      </c>
    </row>
    <row r="18" spans="1:30" ht="15.4" customHeight="1" x14ac:dyDescent="0.2">
      <c r="A18" s="148">
        <v>13</v>
      </c>
      <c r="B18" s="147">
        <v>27.9</v>
      </c>
      <c r="C18" s="167">
        <v>10.4</v>
      </c>
      <c r="D18" s="167">
        <v>9.4</v>
      </c>
      <c r="E18" s="147">
        <v>16.100000000000001</v>
      </c>
      <c r="F18" s="167">
        <v>27.8</v>
      </c>
      <c r="G18" s="147">
        <v>19.399999999999999</v>
      </c>
      <c r="H18" s="96">
        <f t="shared" si="0"/>
        <v>20.675000000000001</v>
      </c>
      <c r="I18" s="152"/>
      <c r="J18" s="153">
        <v>84</v>
      </c>
      <c r="K18" s="154">
        <v>52</v>
      </c>
      <c r="L18" s="155">
        <v>81</v>
      </c>
      <c r="M18" s="156"/>
      <c r="N18" s="157"/>
      <c r="O18" s="86">
        <v>13</v>
      </c>
      <c r="P18" s="173">
        <v>0</v>
      </c>
      <c r="Q18" s="173">
        <v>0</v>
      </c>
      <c r="R18" s="173">
        <v>20</v>
      </c>
      <c r="S18" s="173">
        <v>4</v>
      </c>
      <c r="T18" s="173">
        <v>0</v>
      </c>
      <c r="U18" s="200">
        <v>0</v>
      </c>
      <c r="V18" s="173">
        <v>8</v>
      </c>
      <c r="W18" s="173">
        <v>4</v>
      </c>
      <c r="X18" s="200">
        <v>0</v>
      </c>
      <c r="Y18" s="173">
        <v>2</v>
      </c>
      <c r="Z18" s="173">
        <v>1</v>
      </c>
      <c r="AA18" s="200">
        <v>0</v>
      </c>
      <c r="AB18" s="173">
        <v>1</v>
      </c>
      <c r="AC18" s="173">
        <v>0</v>
      </c>
      <c r="AD18" s="200">
        <v>0</v>
      </c>
    </row>
    <row r="19" spans="1:30" ht="15.4" customHeight="1" x14ac:dyDescent="0.2">
      <c r="A19" s="148">
        <v>14</v>
      </c>
      <c r="B19" s="147">
        <v>29.2</v>
      </c>
      <c r="C19" s="167">
        <v>17.600000000000001</v>
      </c>
      <c r="D19" s="167">
        <v>15.4</v>
      </c>
      <c r="E19" s="147">
        <v>21.3</v>
      </c>
      <c r="F19" s="167">
        <v>29</v>
      </c>
      <c r="G19" s="147">
        <v>19.600000000000001</v>
      </c>
      <c r="H19" s="96">
        <f t="shared" si="0"/>
        <v>22.375</v>
      </c>
      <c r="I19" s="152"/>
      <c r="J19" s="153">
        <v>72</v>
      </c>
      <c r="K19" s="154">
        <v>47</v>
      </c>
      <c r="L19" s="155">
        <v>88</v>
      </c>
      <c r="M19" s="156"/>
      <c r="N19" s="157"/>
      <c r="O19" s="86">
        <v>14</v>
      </c>
      <c r="P19" s="173">
        <v>0</v>
      </c>
      <c r="Q19" s="173">
        <v>0</v>
      </c>
      <c r="R19" s="173">
        <v>20</v>
      </c>
      <c r="S19" s="173">
        <v>4</v>
      </c>
      <c r="T19" s="173">
        <v>0</v>
      </c>
      <c r="U19" s="200">
        <v>0</v>
      </c>
      <c r="V19" s="173">
        <v>4</v>
      </c>
      <c r="W19" s="173">
        <v>4</v>
      </c>
      <c r="X19" s="200">
        <v>0</v>
      </c>
      <c r="Y19" s="173">
        <v>1</v>
      </c>
      <c r="Z19" s="173">
        <v>1</v>
      </c>
      <c r="AA19" s="200">
        <v>0</v>
      </c>
      <c r="AB19" s="173">
        <v>0</v>
      </c>
      <c r="AC19" s="173">
        <v>0</v>
      </c>
      <c r="AD19" s="200">
        <v>0</v>
      </c>
    </row>
    <row r="20" spans="1:30" ht="15.4" customHeight="1" thickBot="1" x14ac:dyDescent="0.25">
      <c r="A20" s="149">
        <v>15</v>
      </c>
      <c r="B20" s="159">
        <v>30.3</v>
      </c>
      <c r="C20" s="160">
        <v>15.5</v>
      </c>
      <c r="D20" s="160">
        <v>14</v>
      </c>
      <c r="E20" s="159">
        <v>21.4</v>
      </c>
      <c r="F20" s="160">
        <v>29.2</v>
      </c>
      <c r="G20" s="159">
        <v>19.600000000000001</v>
      </c>
      <c r="H20" s="96">
        <f t="shared" si="0"/>
        <v>22.449999999999996</v>
      </c>
      <c r="I20" s="161"/>
      <c r="J20" s="162">
        <v>84</v>
      </c>
      <c r="K20" s="163">
        <v>43</v>
      </c>
      <c r="L20" s="164">
        <v>85</v>
      </c>
      <c r="M20" s="165"/>
      <c r="N20" s="166"/>
      <c r="O20" s="70">
        <v>15</v>
      </c>
      <c r="P20" s="62">
        <v>0</v>
      </c>
      <c r="Q20" s="62">
        <v>0</v>
      </c>
      <c r="R20" s="62">
        <v>20</v>
      </c>
      <c r="S20" s="62">
        <v>4</v>
      </c>
      <c r="T20" s="62">
        <v>16</v>
      </c>
      <c r="U20" s="132">
        <v>2</v>
      </c>
      <c r="V20" s="62">
        <v>0</v>
      </c>
      <c r="W20" s="62">
        <v>2</v>
      </c>
      <c r="X20" s="132">
        <v>3</v>
      </c>
      <c r="Y20" s="62">
        <v>0</v>
      </c>
      <c r="Z20" s="62">
        <v>0</v>
      </c>
      <c r="AA20" s="132">
        <v>1</v>
      </c>
      <c r="AB20" s="62">
        <v>0</v>
      </c>
      <c r="AC20" s="62">
        <v>0</v>
      </c>
      <c r="AD20" s="132">
        <v>0</v>
      </c>
    </row>
    <row r="21" spans="1:30" ht="15.4" customHeight="1" x14ac:dyDescent="0.2">
      <c r="A21" s="148">
        <v>16</v>
      </c>
      <c r="B21" s="147">
        <v>28.4</v>
      </c>
      <c r="C21" s="167">
        <v>18.2</v>
      </c>
      <c r="D21" s="167">
        <v>16.7</v>
      </c>
      <c r="E21" s="147">
        <v>22.3</v>
      </c>
      <c r="F21" s="167">
        <v>27.9</v>
      </c>
      <c r="G21" s="147">
        <v>18.399999999999999</v>
      </c>
      <c r="H21" s="113">
        <f t="shared" si="0"/>
        <v>21.75</v>
      </c>
      <c r="I21" s="152">
        <v>20.5</v>
      </c>
      <c r="J21" s="153">
        <v>73</v>
      </c>
      <c r="K21" s="154">
        <v>52</v>
      </c>
      <c r="L21" s="155">
        <v>91</v>
      </c>
      <c r="M21" s="156"/>
      <c r="N21" s="157"/>
      <c r="O21" s="86">
        <v>16</v>
      </c>
      <c r="P21" s="173">
        <v>20</v>
      </c>
      <c r="Q21" s="173">
        <v>7</v>
      </c>
      <c r="R21" s="173">
        <v>20</v>
      </c>
      <c r="S21" s="173">
        <v>7</v>
      </c>
      <c r="T21" s="173">
        <v>20</v>
      </c>
      <c r="U21" s="200">
        <v>2</v>
      </c>
      <c r="V21" s="173">
        <v>1</v>
      </c>
      <c r="W21" s="173">
        <v>1</v>
      </c>
      <c r="X21" s="200">
        <v>10</v>
      </c>
      <c r="Y21" s="173">
        <v>0</v>
      </c>
      <c r="Z21" s="173">
        <v>0</v>
      </c>
      <c r="AA21" s="200">
        <v>6</v>
      </c>
      <c r="AB21" s="173">
        <v>0</v>
      </c>
      <c r="AC21" s="173">
        <v>0</v>
      </c>
      <c r="AD21" s="200">
        <v>1</v>
      </c>
    </row>
    <row r="22" spans="1:30" ht="15.4" customHeight="1" x14ac:dyDescent="0.2">
      <c r="A22" s="148">
        <v>17</v>
      </c>
      <c r="B22" s="147">
        <v>18.7</v>
      </c>
      <c r="C22" s="167">
        <v>10.9</v>
      </c>
      <c r="D22" s="167">
        <v>11.9</v>
      </c>
      <c r="E22" s="147">
        <v>11.6</v>
      </c>
      <c r="F22" s="167">
        <v>17</v>
      </c>
      <c r="G22" s="147">
        <v>11</v>
      </c>
      <c r="H22" s="96">
        <f t="shared" si="0"/>
        <v>12.65</v>
      </c>
      <c r="I22" s="152">
        <v>0.7</v>
      </c>
      <c r="J22" s="153">
        <v>92</v>
      </c>
      <c r="K22" s="154">
        <v>60</v>
      </c>
      <c r="L22" s="155">
        <v>86</v>
      </c>
      <c r="M22" s="156"/>
      <c r="N22" s="157"/>
      <c r="O22" s="86">
        <v>17</v>
      </c>
      <c r="P22" s="173">
        <v>36</v>
      </c>
      <c r="Q22" s="173">
        <v>2</v>
      </c>
      <c r="R22" s="173">
        <v>20</v>
      </c>
      <c r="S22" s="173">
        <v>7</v>
      </c>
      <c r="T22" s="173">
        <v>20</v>
      </c>
      <c r="U22" s="200">
        <v>2</v>
      </c>
      <c r="V22" s="173">
        <v>10</v>
      </c>
      <c r="W22" s="173">
        <v>6</v>
      </c>
      <c r="X22" s="200">
        <v>4</v>
      </c>
      <c r="Y22" s="173">
        <v>6</v>
      </c>
      <c r="Z22" s="173">
        <v>1</v>
      </c>
      <c r="AA22" s="200">
        <v>1</v>
      </c>
      <c r="AB22" s="173">
        <v>2</v>
      </c>
      <c r="AC22" s="173">
        <v>1</v>
      </c>
      <c r="AD22" s="200">
        <v>1</v>
      </c>
    </row>
    <row r="23" spans="1:30" ht="15.4" customHeight="1" x14ac:dyDescent="0.2">
      <c r="A23" s="148">
        <v>18</v>
      </c>
      <c r="B23" s="147">
        <v>19.399999999999999</v>
      </c>
      <c r="C23" s="167">
        <v>9.4</v>
      </c>
      <c r="D23" s="167">
        <v>7.6</v>
      </c>
      <c r="E23" s="147">
        <v>12.5</v>
      </c>
      <c r="F23" s="167">
        <v>18.3</v>
      </c>
      <c r="G23" s="147">
        <v>15</v>
      </c>
      <c r="H23" s="96">
        <f t="shared" si="0"/>
        <v>15.2</v>
      </c>
      <c r="I23" s="152"/>
      <c r="J23" s="153">
        <v>82</v>
      </c>
      <c r="K23" s="154">
        <v>57</v>
      </c>
      <c r="L23" s="155">
        <v>71</v>
      </c>
      <c r="M23" s="156"/>
      <c r="N23" s="157"/>
      <c r="O23" s="86">
        <v>18</v>
      </c>
      <c r="P23" s="173">
        <v>20</v>
      </c>
      <c r="Q23" s="173">
        <v>4</v>
      </c>
      <c r="R23" s="173">
        <v>20</v>
      </c>
      <c r="S23" s="173">
        <v>7</v>
      </c>
      <c r="T23" s="173">
        <v>0</v>
      </c>
      <c r="U23" s="200">
        <v>0</v>
      </c>
      <c r="V23" s="173">
        <v>8</v>
      </c>
      <c r="W23" s="173">
        <v>6</v>
      </c>
      <c r="X23" s="200">
        <v>3</v>
      </c>
      <c r="Y23" s="173">
        <v>2</v>
      </c>
      <c r="Z23" s="173">
        <v>1</v>
      </c>
      <c r="AA23" s="200">
        <v>1</v>
      </c>
      <c r="AB23" s="173">
        <v>1</v>
      </c>
      <c r="AC23" s="173">
        <v>1</v>
      </c>
      <c r="AD23" s="200">
        <v>1</v>
      </c>
    </row>
    <row r="24" spans="1:30" ht="15.4" customHeight="1" x14ac:dyDescent="0.2">
      <c r="A24" s="148">
        <v>19</v>
      </c>
      <c r="B24" s="147">
        <v>21.9</v>
      </c>
      <c r="C24" s="167">
        <v>11.2</v>
      </c>
      <c r="D24" s="167">
        <v>8.8000000000000007</v>
      </c>
      <c r="E24" s="147">
        <v>16.100000000000001</v>
      </c>
      <c r="F24" s="167">
        <v>19.600000000000001</v>
      </c>
      <c r="G24" s="147">
        <v>14.4</v>
      </c>
      <c r="H24" s="96">
        <f t="shared" si="0"/>
        <v>16.125</v>
      </c>
      <c r="I24" s="152"/>
      <c r="J24" s="153">
        <v>81</v>
      </c>
      <c r="K24" s="154">
        <v>64</v>
      </c>
      <c r="L24" s="155">
        <v>91</v>
      </c>
      <c r="M24" s="156"/>
      <c r="N24" s="157"/>
      <c r="O24" s="86">
        <v>19</v>
      </c>
      <c r="P24" s="173">
        <v>0</v>
      </c>
      <c r="Q24" s="173">
        <v>0</v>
      </c>
      <c r="R24" s="173">
        <v>20</v>
      </c>
      <c r="S24" s="173">
        <v>7</v>
      </c>
      <c r="T24" s="173">
        <v>0</v>
      </c>
      <c r="U24" s="200">
        <v>0</v>
      </c>
      <c r="V24" s="173">
        <v>4</v>
      </c>
      <c r="W24" s="173">
        <v>4</v>
      </c>
      <c r="X24" s="200">
        <v>0</v>
      </c>
      <c r="Y24" s="173">
        <v>1</v>
      </c>
      <c r="Z24" s="173">
        <v>1</v>
      </c>
      <c r="AA24" s="200">
        <v>0</v>
      </c>
      <c r="AB24" s="173">
        <v>1</v>
      </c>
      <c r="AC24" s="173">
        <v>1</v>
      </c>
      <c r="AD24" s="200">
        <v>1</v>
      </c>
    </row>
    <row r="25" spans="1:30" ht="15.4" customHeight="1" thickBot="1" x14ac:dyDescent="0.25">
      <c r="A25" s="149">
        <v>20</v>
      </c>
      <c r="B25" s="159">
        <v>23.3</v>
      </c>
      <c r="C25" s="160">
        <v>14.4</v>
      </c>
      <c r="D25" s="160">
        <v>13.7</v>
      </c>
      <c r="E25" s="159">
        <v>16</v>
      </c>
      <c r="F25" s="160">
        <v>23.2</v>
      </c>
      <c r="G25" s="159">
        <v>17.2</v>
      </c>
      <c r="H25" s="117">
        <f t="shared" si="0"/>
        <v>18.400000000000002</v>
      </c>
      <c r="I25" s="161"/>
      <c r="J25" s="162">
        <v>88</v>
      </c>
      <c r="K25" s="163">
        <v>59</v>
      </c>
      <c r="L25" s="164">
        <v>89</v>
      </c>
      <c r="M25" s="165"/>
      <c r="N25" s="166"/>
      <c r="O25" s="70">
        <v>20</v>
      </c>
      <c r="P25" s="62">
        <v>0</v>
      </c>
      <c r="Q25" s="62">
        <v>0</v>
      </c>
      <c r="R25" s="62">
        <v>20</v>
      </c>
      <c r="S25" s="62">
        <v>7</v>
      </c>
      <c r="T25" s="62">
        <v>0</v>
      </c>
      <c r="U25" s="132">
        <v>0</v>
      </c>
      <c r="V25" s="62">
        <v>10</v>
      </c>
      <c r="W25" s="62">
        <v>5</v>
      </c>
      <c r="X25" s="132">
        <v>6</v>
      </c>
      <c r="Y25" s="62">
        <v>2</v>
      </c>
      <c r="Z25" s="62">
        <v>1</v>
      </c>
      <c r="AA25" s="132">
        <v>1</v>
      </c>
      <c r="AB25" s="62">
        <v>1</v>
      </c>
      <c r="AC25" s="62">
        <v>1</v>
      </c>
      <c r="AD25" s="132">
        <v>1</v>
      </c>
    </row>
    <row r="26" spans="1:30" ht="15.4" customHeight="1" x14ac:dyDescent="0.2">
      <c r="A26" s="148">
        <v>21</v>
      </c>
      <c r="B26" s="147">
        <v>23.6</v>
      </c>
      <c r="C26" s="167">
        <v>11.6</v>
      </c>
      <c r="D26" s="167">
        <v>9.3000000000000007</v>
      </c>
      <c r="E26" s="147">
        <v>16.5</v>
      </c>
      <c r="F26" s="167">
        <v>23.1</v>
      </c>
      <c r="G26" s="147">
        <v>13.4</v>
      </c>
      <c r="H26" s="96">
        <f t="shared" si="0"/>
        <v>16.600000000000001</v>
      </c>
      <c r="I26" s="152"/>
      <c r="J26" s="153">
        <v>83</v>
      </c>
      <c r="K26" s="154">
        <v>49</v>
      </c>
      <c r="L26" s="155">
        <v>86</v>
      </c>
      <c r="M26" s="156"/>
      <c r="N26" s="157"/>
      <c r="O26" s="86">
        <v>21</v>
      </c>
      <c r="P26" s="173">
        <v>0</v>
      </c>
      <c r="Q26" s="173">
        <v>0</v>
      </c>
      <c r="R26" s="173">
        <v>2</v>
      </c>
      <c r="S26" s="173">
        <v>2</v>
      </c>
      <c r="T26" s="173">
        <v>0</v>
      </c>
      <c r="U26" s="200">
        <v>0</v>
      </c>
      <c r="V26" s="173">
        <v>0</v>
      </c>
      <c r="W26" s="173">
        <v>3</v>
      </c>
      <c r="X26" s="200">
        <v>0</v>
      </c>
      <c r="Y26" s="173">
        <v>0</v>
      </c>
      <c r="Z26" s="173">
        <v>1</v>
      </c>
      <c r="AA26" s="200">
        <v>0</v>
      </c>
      <c r="AB26" s="173">
        <v>1</v>
      </c>
      <c r="AC26" s="173">
        <v>0</v>
      </c>
      <c r="AD26" s="200">
        <v>0</v>
      </c>
    </row>
    <row r="27" spans="1:30" ht="15.4" customHeight="1" x14ac:dyDescent="0.2">
      <c r="A27" s="148">
        <v>22</v>
      </c>
      <c r="B27" s="147">
        <v>26.2</v>
      </c>
      <c r="C27" s="167">
        <v>10.9</v>
      </c>
      <c r="D27" s="167">
        <v>9</v>
      </c>
      <c r="E27" s="147">
        <v>16.899999999999999</v>
      </c>
      <c r="F27" s="167">
        <v>24.7</v>
      </c>
      <c r="G27" s="147">
        <v>17.8</v>
      </c>
      <c r="H27" s="96">
        <f t="shared" si="0"/>
        <v>19.299999999999997</v>
      </c>
      <c r="I27" s="152">
        <v>6.1</v>
      </c>
      <c r="J27" s="153">
        <v>76</v>
      </c>
      <c r="K27" s="154">
        <v>56</v>
      </c>
      <c r="L27" s="155">
        <v>90</v>
      </c>
      <c r="M27" s="156"/>
      <c r="N27" s="157"/>
      <c r="O27" s="86">
        <v>22</v>
      </c>
      <c r="P27" s="173">
        <v>0</v>
      </c>
      <c r="Q27" s="173">
        <v>0</v>
      </c>
      <c r="R27" s="173">
        <v>20</v>
      </c>
      <c r="S27" s="173">
        <v>2</v>
      </c>
      <c r="T27" s="173">
        <v>0</v>
      </c>
      <c r="U27" s="200">
        <v>0</v>
      </c>
      <c r="V27" s="173">
        <v>0</v>
      </c>
      <c r="W27" s="173">
        <v>5</v>
      </c>
      <c r="X27" s="200">
        <v>10</v>
      </c>
      <c r="Y27" s="173">
        <v>0</v>
      </c>
      <c r="Z27" s="173">
        <v>1</v>
      </c>
      <c r="AA27" s="200">
        <v>2</v>
      </c>
      <c r="AB27" s="173">
        <v>0</v>
      </c>
      <c r="AC27" s="173">
        <v>0</v>
      </c>
      <c r="AD27" s="200">
        <v>0</v>
      </c>
    </row>
    <row r="28" spans="1:30" ht="15.4" customHeight="1" x14ac:dyDescent="0.2">
      <c r="A28" s="148">
        <v>23</v>
      </c>
      <c r="B28" s="167">
        <v>21.6</v>
      </c>
      <c r="C28" s="167">
        <v>14.1</v>
      </c>
      <c r="D28" s="167">
        <v>15.7</v>
      </c>
      <c r="E28" s="147">
        <v>15.7</v>
      </c>
      <c r="F28" s="167">
        <v>21.1</v>
      </c>
      <c r="G28" s="147">
        <v>14.2</v>
      </c>
      <c r="H28" s="96">
        <f t="shared" si="0"/>
        <v>16.3</v>
      </c>
      <c r="I28" s="152">
        <v>2.5</v>
      </c>
      <c r="J28" s="153">
        <v>96</v>
      </c>
      <c r="K28" s="154">
        <v>63</v>
      </c>
      <c r="L28" s="155">
        <v>93</v>
      </c>
      <c r="M28" s="156"/>
      <c r="N28" s="157"/>
      <c r="O28" s="86">
        <v>23</v>
      </c>
      <c r="P28" s="173">
        <v>0</v>
      </c>
      <c r="Q28" s="173">
        <v>0</v>
      </c>
      <c r="R28" s="173">
        <v>20</v>
      </c>
      <c r="S28" s="173">
        <v>2</v>
      </c>
      <c r="T28" s="173">
        <v>0</v>
      </c>
      <c r="U28" s="200">
        <v>0</v>
      </c>
      <c r="V28" s="173">
        <v>10</v>
      </c>
      <c r="W28" s="173">
        <v>3</v>
      </c>
      <c r="X28" s="200">
        <v>8</v>
      </c>
      <c r="Y28" s="173">
        <v>6</v>
      </c>
      <c r="Z28" s="173">
        <v>1</v>
      </c>
      <c r="AA28" s="200">
        <v>2</v>
      </c>
      <c r="AB28" s="173">
        <v>1</v>
      </c>
      <c r="AC28" s="173">
        <v>1</v>
      </c>
      <c r="AD28" s="200">
        <v>1</v>
      </c>
    </row>
    <row r="29" spans="1:30" ht="15.4" customHeight="1" x14ac:dyDescent="0.2">
      <c r="A29" s="148">
        <v>24</v>
      </c>
      <c r="B29" s="167">
        <v>18.3</v>
      </c>
      <c r="C29" s="167">
        <v>11.8</v>
      </c>
      <c r="D29" s="167">
        <v>12.4</v>
      </c>
      <c r="E29" s="147">
        <v>15.3</v>
      </c>
      <c r="F29" s="167">
        <v>13.5</v>
      </c>
      <c r="G29" s="147">
        <v>11.8</v>
      </c>
      <c r="H29" s="96">
        <f t="shared" si="0"/>
        <v>13.100000000000001</v>
      </c>
      <c r="I29" s="152">
        <v>2.9</v>
      </c>
      <c r="J29" s="153">
        <v>90</v>
      </c>
      <c r="K29" s="154">
        <v>92</v>
      </c>
      <c r="L29" s="155">
        <v>88</v>
      </c>
      <c r="M29" s="156"/>
      <c r="N29" s="157"/>
      <c r="O29" s="86">
        <v>24</v>
      </c>
      <c r="P29" s="173">
        <v>0</v>
      </c>
      <c r="Q29" s="173">
        <v>0</v>
      </c>
      <c r="R29" s="173">
        <v>36</v>
      </c>
      <c r="S29" s="173">
        <v>7</v>
      </c>
      <c r="T29" s="173">
        <v>2</v>
      </c>
      <c r="U29" s="200">
        <v>4</v>
      </c>
      <c r="V29" s="173">
        <v>10</v>
      </c>
      <c r="W29" s="173">
        <v>10</v>
      </c>
      <c r="X29" s="200">
        <v>5</v>
      </c>
      <c r="Y29" s="173">
        <v>2</v>
      </c>
      <c r="Z29" s="173">
        <v>6</v>
      </c>
      <c r="AA29" s="200">
        <v>1</v>
      </c>
      <c r="AB29" s="173">
        <v>1</v>
      </c>
      <c r="AC29" s="173">
        <v>1</v>
      </c>
      <c r="AD29" s="200">
        <v>1</v>
      </c>
    </row>
    <row r="30" spans="1:30" ht="15.4" customHeight="1" thickBot="1" x14ac:dyDescent="0.25">
      <c r="A30" s="149">
        <v>25</v>
      </c>
      <c r="B30" s="160">
        <v>17.399999999999999</v>
      </c>
      <c r="C30" s="160">
        <v>8.6999999999999993</v>
      </c>
      <c r="D30" s="160">
        <v>7.4</v>
      </c>
      <c r="E30" s="159">
        <v>11.8</v>
      </c>
      <c r="F30" s="160">
        <v>16.7</v>
      </c>
      <c r="G30" s="159">
        <v>8.6999999999999993</v>
      </c>
      <c r="H30" s="96">
        <f t="shared" si="0"/>
        <v>11.475000000000001</v>
      </c>
      <c r="I30" s="161">
        <v>0.2</v>
      </c>
      <c r="J30" s="162">
        <v>87</v>
      </c>
      <c r="K30" s="163">
        <v>49</v>
      </c>
      <c r="L30" s="164">
        <v>92</v>
      </c>
      <c r="M30" s="165"/>
      <c r="N30" s="166"/>
      <c r="O30" s="70">
        <v>25</v>
      </c>
      <c r="P30" s="62">
        <v>0</v>
      </c>
      <c r="Q30" s="62">
        <v>0</v>
      </c>
      <c r="R30" s="62">
        <v>36</v>
      </c>
      <c r="S30" s="62">
        <v>4</v>
      </c>
      <c r="T30" s="62">
        <v>0</v>
      </c>
      <c r="U30" s="132">
        <v>0</v>
      </c>
      <c r="V30" s="62">
        <v>9</v>
      </c>
      <c r="W30" s="62">
        <v>2</v>
      </c>
      <c r="X30" s="132">
        <v>0</v>
      </c>
      <c r="Y30" s="62">
        <v>2</v>
      </c>
      <c r="Z30" s="62">
        <v>0</v>
      </c>
      <c r="AA30" s="132">
        <v>0</v>
      </c>
      <c r="AB30" s="62">
        <v>1</v>
      </c>
      <c r="AC30" s="62">
        <v>1</v>
      </c>
      <c r="AD30" s="132">
        <v>1</v>
      </c>
    </row>
    <row r="31" spans="1:30" ht="15.4" customHeight="1" x14ac:dyDescent="0.2">
      <c r="A31" s="148">
        <v>26</v>
      </c>
      <c r="B31" s="167">
        <v>16.2</v>
      </c>
      <c r="C31" s="167">
        <v>6.9</v>
      </c>
      <c r="D31" s="167">
        <v>4.9000000000000004</v>
      </c>
      <c r="E31" s="147">
        <v>12.3</v>
      </c>
      <c r="F31" s="167">
        <v>14.3</v>
      </c>
      <c r="G31" s="147">
        <v>11.1</v>
      </c>
      <c r="H31" s="113">
        <f t="shared" si="0"/>
        <v>12.200000000000001</v>
      </c>
      <c r="I31" s="152">
        <v>4.5</v>
      </c>
      <c r="J31" s="153">
        <v>82</v>
      </c>
      <c r="K31" s="154">
        <v>86</v>
      </c>
      <c r="L31" s="155">
        <v>93</v>
      </c>
      <c r="M31" s="156"/>
      <c r="N31" s="157"/>
      <c r="O31" s="86">
        <v>26</v>
      </c>
      <c r="P31" s="173">
        <v>0</v>
      </c>
      <c r="Q31" s="173">
        <v>0</v>
      </c>
      <c r="R31" s="173">
        <v>20</v>
      </c>
      <c r="S31" s="173">
        <v>2</v>
      </c>
      <c r="T31" s="173">
        <v>20</v>
      </c>
      <c r="U31" s="200">
        <v>2</v>
      </c>
      <c r="V31" s="173">
        <v>10</v>
      </c>
      <c r="W31" s="173">
        <v>8</v>
      </c>
      <c r="X31" s="200">
        <v>5</v>
      </c>
      <c r="Y31" s="173">
        <v>6</v>
      </c>
      <c r="Z31" s="173">
        <v>2</v>
      </c>
      <c r="AA31" s="200">
        <v>1</v>
      </c>
      <c r="AB31" s="173">
        <v>1</v>
      </c>
      <c r="AC31" s="173">
        <v>1</v>
      </c>
      <c r="AD31" s="200">
        <v>1</v>
      </c>
    </row>
    <row r="32" spans="1:30" ht="15.4" customHeight="1" x14ac:dyDescent="0.2">
      <c r="A32" s="148">
        <v>27</v>
      </c>
      <c r="B32" s="167">
        <v>17.3</v>
      </c>
      <c r="C32" s="167">
        <v>9.1999999999999993</v>
      </c>
      <c r="D32" s="167">
        <v>6.9</v>
      </c>
      <c r="E32" s="147">
        <v>11.5</v>
      </c>
      <c r="F32" s="167">
        <v>17.100000000000001</v>
      </c>
      <c r="G32" s="147">
        <v>9.3000000000000007</v>
      </c>
      <c r="H32" s="96">
        <f t="shared" si="0"/>
        <v>11.8</v>
      </c>
      <c r="I32" s="152">
        <v>3.1</v>
      </c>
      <c r="J32" s="153">
        <v>94</v>
      </c>
      <c r="K32" s="154">
        <v>64</v>
      </c>
      <c r="L32" s="155">
        <v>93</v>
      </c>
      <c r="M32" s="156"/>
      <c r="N32" s="157"/>
      <c r="O32" s="86">
        <v>27</v>
      </c>
      <c r="P32" s="173">
        <v>0</v>
      </c>
      <c r="Q32" s="173">
        <v>0</v>
      </c>
      <c r="R32" s="173">
        <v>20</v>
      </c>
      <c r="S32" s="173">
        <v>2</v>
      </c>
      <c r="T32" s="173">
        <v>20</v>
      </c>
      <c r="U32" s="200">
        <v>2</v>
      </c>
      <c r="V32" s="173">
        <v>10</v>
      </c>
      <c r="W32" s="173">
        <v>8</v>
      </c>
      <c r="X32" s="200">
        <v>3</v>
      </c>
      <c r="Y32" s="173">
        <v>2</v>
      </c>
      <c r="Z32" s="173">
        <v>2</v>
      </c>
      <c r="AA32" s="200">
        <v>1</v>
      </c>
      <c r="AB32" s="173">
        <v>1</v>
      </c>
      <c r="AC32" s="173">
        <v>1</v>
      </c>
      <c r="AD32" s="200">
        <v>1</v>
      </c>
    </row>
    <row r="33" spans="1:30" ht="15.4" customHeight="1" x14ac:dyDescent="0.2">
      <c r="A33" s="148">
        <v>28</v>
      </c>
      <c r="B33" s="167">
        <v>18.899999999999999</v>
      </c>
      <c r="C33" s="167">
        <v>7.3</v>
      </c>
      <c r="D33" s="167">
        <v>5.2</v>
      </c>
      <c r="E33" s="147">
        <v>13</v>
      </c>
      <c r="F33" s="167">
        <v>18</v>
      </c>
      <c r="G33" s="147">
        <v>10.6</v>
      </c>
      <c r="H33" s="96">
        <f t="shared" si="0"/>
        <v>13.05</v>
      </c>
      <c r="I33" s="152">
        <v>0.1</v>
      </c>
      <c r="J33" s="153">
        <v>83</v>
      </c>
      <c r="K33" s="154">
        <v>66</v>
      </c>
      <c r="L33" s="155">
        <v>94</v>
      </c>
      <c r="M33" s="156"/>
      <c r="N33" s="157"/>
      <c r="O33" s="86">
        <v>28</v>
      </c>
      <c r="P33" s="173">
        <v>0</v>
      </c>
      <c r="Q33" s="173">
        <v>0</v>
      </c>
      <c r="R33" s="173">
        <v>22</v>
      </c>
      <c r="S33" s="173">
        <v>4</v>
      </c>
      <c r="T33" s="173">
        <v>0</v>
      </c>
      <c r="U33" s="200">
        <v>0</v>
      </c>
      <c r="V33" s="173">
        <v>7</v>
      </c>
      <c r="W33" s="173">
        <v>7</v>
      </c>
      <c r="X33" s="200">
        <v>6</v>
      </c>
      <c r="Y33" s="173">
        <v>1</v>
      </c>
      <c r="Z33" s="173">
        <v>1</v>
      </c>
      <c r="AA33" s="200">
        <v>1</v>
      </c>
      <c r="AB33" s="173">
        <v>1</v>
      </c>
      <c r="AC33" s="173">
        <v>1</v>
      </c>
      <c r="AD33" s="200">
        <v>1</v>
      </c>
    </row>
    <row r="34" spans="1:30" ht="15.4" customHeight="1" x14ac:dyDescent="0.2">
      <c r="A34" s="148">
        <v>29</v>
      </c>
      <c r="B34" s="167">
        <v>17.3</v>
      </c>
      <c r="C34" s="167">
        <v>10.5</v>
      </c>
      <c r="D34" s="167">
        <v>8.6999999999999993</v>
      </c>
      <c r="E34" s="147">
        <v>13</v>
      </c>
      <c r="F34" s="167">
        <v>14.2</v>
      </c>
      <c r="G34" s="147">
        <v>10.5</v>
      </c>
      <c r="H34" s="96">
        <f t="shared" si="0"/>
        <v>12.05</v>
      </c>
      <c r="I34" s="152">
        <v>1.2</v>
      </c>
      <c r="J34" s="153">
        <v>87</v>
      </c>
      <c r="K34" s="154">
        <v>83</v>
      </c>
      <c r="L34" s="155">
        <v>96</v>
      </c>
      <c r="M34" s="156"/>
      <c r="N34" s="157"/>
      <c r="O34" s="86">
        <v>29</v>
      </c>
      <c r="P34" s="173">
        <v>0</v>
      </c>
      <c r="Q34" s="173">
        <v>0</v>
      </c>
      <c r="R34" s="173">
        <v>2</v>
      </c>
      <c r="S34" s="173">
        <v>4</v>
      </c>
      <c r="T34" s="173">
        <v>0</v>
      </c>
      <c r="U34" s="200">
        <v>0</v>
      </c>
      <c r="V34" s="173">
        <v>10</v>
      </c>
      <c r="W34" s="173">
        <v>7</v>
      </c>
      <c r="X34" s="200">
        <v>10</v>
      </c>
      <c r="Y34" s="173">
        <v>2</v>
      </c>
      <c r="Z34" s="173">
        <v>1</v>
      </c>
      <c r="AA34" s="200">
        <v>2</v>
      </c>
      <c r="AB34" s="173">
        <v>1</v>
      </c>
      <c r="AC34" s="173">
        <v>1</v>
      </c>
      <c r="AD34" s="200">
        <v>1</v>
      </c>
    </row>
    <row r="35" spans="1:30" ht="15.4" customHeight="1" x14ac:dyDescent="0.2">
      <c r="A35" s="148">
        <v>30</v>
      </c>
      <c r="B35" s="167">
        <v>16.600000000000001</v>
      </c>
      <c r="C35" s="167">
        <v>9.6</v>
      </c>
      <c r="D35" s="167">
        <v>8</v>
      </c>
      <c r="E35" s="147">
        <v>12</v>
      </c>
      <c r="F35" s="167">
        <v>16.100000000000001</v>
      </c>
      <c r="G35" s="147">
        <v>9.6999999999999993</v>
      </c>
      <c r="H35" s="96">
        <f t="shared" si="0"/>
        <v>11.875</v>
      </c>
      <c r="I35" s="152">
        <v>12.9</v>
      </c>
      <c r="J35" s="153">
        <v>95</v>
      </c>
      <c r="K35" s="154">
        <v>71</v>
      </c>
      <c r="L35" s="155">
        <v>96</v>
      </c>
      <c r="M35" s="156"/>
      <c r="N35" s="157"/>
      <c r="O35" s="86">
        <v>30</v>
      </c>
      <c r="P35" s="173">
        <v>0</v>
      </c>
      <c r="Q35" s="173">
        <v>0</v>
      </c>
      <c r="R35" s="173">
        <v>4</v>
      </c>
      <c r="S35" s="173">
        <v>4</v>
      </c>
      <c r="T35" s="173">
        <v>0</v>
      </c>
      <c r="U35" s="200">
        <v>0</v>
      </c>
      <c r="V35" s="173">
        <v>10</v>
      </c>
      <c r="W35" s="173">
        <v>10</v>
      </c>
      <c r="X35" s="200">
        <v>10</v>
      </c>
      <c r="Y35" s="173">
        <v>2</v>
      </c>
      <c r="Z35" s="173">
        <v>2</v>
      </c>
      <c r="AA35" s="200">
        <v>2</v>
      </c>
      <c r="AB35" s="173">
        <v>1</v>
      </c>
      <c r="AC35" s="173">
        <v>1</v>
      </c>
      <c r="AD35" s="200">
        <v>2</v>
      </c>
    </row>
    <row r="36" spans="1:30" ht="15.4" customHeight="1" thickBot="1" x14ac:dyDescent="0.25">
      <c r="A36" s="149">
        <v>31</v>
      </c>
      <c r="B36" s="160">
        <v>16.7</v>
      </c>
      <c r="C36" s="160">
        <v>8.4</v>
      </c>
      <c r="D36" s="160">
        <v>6.2</v>
      </c>
      <c r="E36" s="159">
        <v>12.5</v>
      </c>
      <c r="F36" s="160">
        <v>16.3</v>
      </c>
      <c r="G36" s="159">
        <v>13.3</v>
      </c>
      <c r="H36" s="117">
        <f t="shared" si="0"/>
        <v>13.850000000000001</v>
      </c>
      <c r="I36" s="152">
        <v>30.6</v>
      </c>
      <c r="J36" s="153">
        <v>96</v>
      </c>
      <c r="K36" s="154">
        <v>91</v>
      </c>
      <c r="L36" s="155">
        <v>93</v>
      </c>
      <c r="M36" s="156"/>
      <c r="N36" s="157"/>
      <c r="O36" s="70">
        <v>31</v>
      </c>
      <c r="P36" s="173">
        <v>0</v>
      </c>
      <c r="Q36" s="173">
        <v>0</v>
      </c>
      <c r="R36" s="173">
        <v>34</v>
      </c>
      <c r="S36" s="173">
        <v>4</v>
      </c>
      <c r="T36" s="173">
        <v>34</v>
      </c>
      <c r="U36" s="200">
        <v>4</v>
      </c>
      <c r="V36" s="173">
        <v>10</v>
      </c>
      <c r="W36" s="173">
        <v>10</v>
      </c>
      <c r="X36" s="200">
        <v>10</v>
      </c>
      <c r="Y36" s="173">
        <v>6</v>
      </c>
      <c r="Z36" s="173">
        <v>2</v>
      </c>
      <c r="AA36" s="200">
        <v>6</v>
      </c>
      <c r="AB36" s="173">
        <v>2</v>
      </c>
      <c r="AC36" s="173">
        <v>2</v>
      </c>
      <c r="AD36" s="200">
        <v>2</v>
      </c>
    </row>
    <row r="37" spans="1:30" ht="15.4" customHeight="1" x14ac:dyDescent="0.2">
      <c r="A37" s="174" t="s">
        <v>32</v>
      </c>
      <c r="B37" s="169">
        <f t="shared" ref="B37:N37" si="1">AVERAGE(B6:B10)</f>
        <v>21.98</v>
      </c>
      <c r="C37" s="169">
        <f t="shared" si="1"/>
        <v>12.88</v>
      </c>
      <c r="D37" s="169">
        <f t="shared" si="1"/>
        <v>12.459999999999999</v>
      </c>
      <c r="E37" s="175">
        <f t="shared" si="1"/>
        <v>15.780000000000001</v>
      </c>
      <c r="F37" s="169">
        <f t="shared" si="1"/>
        <v>20.7</v>
      </c>
      <c r="G37" s="175">
        <f t="shared" si="1"/>
        <v>14.8</v>
      </c>
      <c r="H37" s="169">
        <f t="shared" si="1"/>
        <v>16.52</v>
      </c>
      <c r="I37" s="113">
        <f>SUM(I6:I10)</f>
        <v>97.1</v>
      </c>
      <c r="J37" s="176">
        <f t="shared" si="1"/>
        <v>94.4</v>
      </c>
      <c r="K37" s="177">
        <f t="shared" si="1"/>
        <v>71.599999999999994</v>
      </c>
      <c r="L37" s="178">
        <f t="shared" si="1"/>
        <v>89.8</v>
      </c>
      <c r="M37" s="178" t="e">
        <f t="shared" si="1"/>
        <v>#DIV/0!</v>
      </c>
      <c r="N37" s="178" t="e">
        <f t="shared" si="1"/>
        <v>#DIV/0!</v>
      </c>
      <c r="O37" s="51"/>
      <c r="P37" s="176"/>
      <c r="Q37" s="176"/>
      <c r="R37" s="176"/>
      <c r="S37" s="176"/>
      <c r="T37" s="176"/>
      <c r="U37" s="176"/>
      <c r="V37" s="176"/>
      <c r="W37" s="176"/>
      <c r="X37" s="176"/>
      <c r="Y37" s="176"/>
      <c r="Z37" s="176"/>
      <c r="AA37" s="176"/>
      <c r="AB37" s="176"/>
      <c r="AC37" s="176"/>
      <c r="AD37" s="176"/>
    </row>
    <row r="38" spans="1:30" ht="15.4" customHeight="1" x14ac:dyDescent="0.2">
      <c r="A38" s="148">
        <v>2</v>
      </c>
      <c r="B38" s="167">
        <f t="shared" ref="B38:N38" si="2">AVERAGE(B11:B15)</f>
        <v>24.5</v>
      </c>
      <c r="C38" s="167">
        <f t="shared" si="2"/>
        <v>12.8</v>
      </c>
      <c r="D38" s="167">
        <f t="shared" si="2"/>
        <v>11.86</v>
      </c>
      <c r="E38" s="147">
        <f t="shared" si="2"/>
        <v>16.380000000000003</v>
      </c>
      <c r="F38" s="167">
        <f t="shared" si="2"/>
        <v>23.42</v>
      </c>
      <c r="G38" s="147">
        <f t="shared" si="2"/>
        <v>17.080000000000002</v>
      </c>
      <c r="H38" s="167">
        <f t="shared" si="2"/>
        <v>18.490000000000002</v>
      </c>
      <c r="I38" s="96">
        <f>SUM(I11:I15)</f>
        <v>19.899999999999999</v>
      </c>
      <c r="J38" s="179">
        <f t="shared" si="2"/>
        <v>86.4</v>
      </c>
      <c r="K38" s="180">
        <f t="shared" si="2"/>
        <v>52.8</v>
      </c>
      <c r="L38" s="172">
        <f t="shared" si="2"/>
        <v>82.8</v>
      </c>
      <c r="M38" s="171" t="e">
        <f t="shared" si="2"/>
        <v>#DIV/0!</v>
      </c>
      <c r="N38" s="172" t="e">
        <f t="shared" si="2"/>
        <v>#DIV/0!</v>
      </c>
      <c r="O38" s="49"/>
      <c r="P38" s="179"/>
      <c r="Q38" s="179"/>
      <c r="R38" s="179"/>
      <c r="S38" s="179"/>
      <c r="T38" s="179"/>
      <c r="U38" s="179"/>
      <c r="V38" s="179"/>
      <c r="W38" s="179"/>
      <c r="X38" s="179"/>
      <c r="Y38" s="179"/>
      <c r="Z38" s="179"/>
      <c r="AA38" s="179"/>
      <c r="AB38" s="179"/>
      <c r="AC38" s="179"/>
      <c r="AD38" s="179"/>
    </row>
    <row r="39" spans="1:30" ht="15.4" customHeight="1" x14ac:dyDescent="0.2">
      <c r="A39" s="148">
        <v>3</v>
      </c>
      <c r="B39" s="167">
        <f t="shared" ref="B39:N39" si="3">AVERAGE(B16:B20)</f>
        <v>27.439999999999998</v>
      </c>
      <c r="C39" s="167">
        <f t="shared" si="3"/>
        <v>13.180000000000001</v>
      </c>
      <c r="D39" s="167">
        <f t="shared" si="3"/>
        <v>11.72</v>
      </c>
      <c r="E39" s="147">
        <f t="shared" si="3"/>
        <v>18.619999999999997</v>
      </c>
      <c r="F39" s="167">
        <f t="shared" si="3"/>
        <v>27.059999999999995</v>
      </c>
      <c r="G39" s="147">
        <f t="shared" si="3"/>
        <v>17.739999999999998</v>
      </c>
      <c r="H39" s="167">
        <f t="shared" si="3"/>
        <v>20.29</v>
      </c>
      <c r="I39" s="96">
        <f>SUM(I16:I20)</f>
        <v>0</v>
      </c>
      <c r="J39" s="179">
        <f t="shared" si="3"/>
        <v>81</v>
      </c>
      <c r="K39" s="180">
        <f t="shared" si="3"/>
        <v>46.2</v>
      </c>
      <c r="L39" s="172">
        <f t="shared" si="3"/>
        <v>85.4</v>
      </c>
      <c r="M39" s="171" t="e">
        <f t="shared" si="3"/>
        <v>#DIV/0!</v>
      </c>
      <c r="N39" s="172" t="e">
        <f t="shared" si="3"/>
        <v>#DIV/0!</v>
      </c>
      <c r="O39" s="49"/>
      <c r="P39" s="179"/>
      <c r="Q39" s="179"/>
      <c r="R39" s="179"/>
      <c r="S39" s="179"/>
      <c r="T39" s="179"/>
      <c r="U39" s="179"/>
      <c r="V39" s="179"/>
      <c r="W39" s="179"/>
      <c r="X39" s="179"/>
      <c r="Y39" s="179"/>
      <c r="Z39" s="179"/>
      <c r="AA39" s="179"/>
      <c r="AB39" s="179"/>
      <c r="AC39" s="179"/>
      <c r="AD39" s="179"/>
    </row>
    <row r="40" spans="1:30" ht="15.4" customHeight="1" x14ac:dyDescent="0.2">
      <c r="A40" s="148">
        <v>4</v>
      </c>
      <c r="B40" s="167">
        <f t="shared" ref="B40:N40" si="4">AVERAGE(B21:B25)</f>
        <v>22.34</v>
      </c>
      <c r="C40" s="167">
        <f t="shared" si="4"/>
        <v>12.820000000000002</v>
      </c>
      <c r="D40" s="167">
        <f t="shared" si="4"/>
        <v>11.74</v>
      </c>
      <c r="E40" s="147">
        <f t="shared" si="4"/>
        <v>15.7</v>
      </c>
      <c r="F40" s="167">
        <f t="shared" si="4"/>
        <v>21.200000000000003</v>
      </c>
      <c r="G40" s="147">
        <f t="shared" si="4"/>
        <v>15.2</v>
      </c>
      <c r="H40" s="167">
        <f t="shared" si="4"/>
        <v>16.824999999999999</v>
      </c>
      <c r="I40" s="96">
        <f>SUM(I21:I25)</f>
        <v>21.2</v>
      </c>
      <c r="J40" s="179">
        <f t="shared" si="4"/>
        <v>83.2</v>
      </c>
      <c r="K40" s="180">
        <f t="shared" si="4"/>
        <v>58.4</v>
      </c>
      <c r="L40" s="172">
        <f t="shared" si="4"/>
        <v>85.6</v>
      </c>
      <c r="M40" s="171" t="e">
        <f t="shared" si="4"/>
        <v>#DIV/0!</v>
      </c>
      <c r="N40" s="172" t="e">
        <f t="shared" si="4"/>
        <v>#DIV/0!</v>
      </c>
      <c r="O40" s="49"/>
      <c r="P40" s="179"/>
      <c r="Q40" s="179"/>
      <c r="R40" s="179"/>
      <c r="S40" s="179"/>
      <c r="T40" s="179"/>
      <c r="U40" s="179"/>
      <c r="V40" s="179"/>
      <c r="W40" s="179"/>
      <c r="X40" s="179"/>
      <c r="Y40" s="179"/>
      <c r="Z40" s="179"/>
      <c r="AA40" s="179"/>
      <c r="AB40" s="179"/>
      <c r="AC40" s="179"/>
      <c r="AD40" s="179"/>
    </row>
    <row r="41" spans="1:30" ht="15.4" customHeight="1" x14ac:dyDescent="0.2">
      <c r="A41" s="148">
        <v>5</v>
      </c>
      <c r="B41" s="167">
        <f t="shared" ref="B41:N41" si="5">AVERAGE(B26:B30)</f>
        <v>21.419999999999998</v>
      </c>
      <c r="C41" s="167">
        <f t="shared" si="5"/>
        <v>11.420000000000002</v>
      </c>
      <c r="D41" s="167">
        <f t="shared" si="5"/>
        <v>10.76</v>
      </c>
      <c r="E41" s="147">
        <f t="shared" si="5"/>
        <v>15.239999999999998</v>
      </c>
      <c r="F41" s="167">
        <f t="shared" si="5"/>
        <v>19.82</v>
      </c>
      <c r="G41" s="147">
        <f t="shared" si="5"/>
        <v>13.180000000000001</v>
      </c>
      <c r="H41" s="167">
        <f t="shared" si="5"/>
        <v>15.355</v>
      </c>
      <c r="I41" s="96">
        <f>SUM(I26:I30)</f>
        <v>11.7</v>
      </c>
      <c r="J41" s="179">
        <f t="shared" si="5"/>
        <v>86.4</v>
      </c>
      <c r="K41" s="180">
        <f t="shared" si="5"/>
        <v>61.8</v>
      </c>
      <c r="L41" s="172">
        <f t="shared" si="5"/>
        <v>89.8</v>
      </c>
      <c r="M41" s="171" t="e">
        <f t="shared" si="5"/>
        <v>#DIV/0!</v>
      </c>
      <c r="N41" s="172" t="e">
        <f t="shared" si="5"/>
        <v>#DIV/0!</v>
      </c>
      <c r="O41" s="49"/>
      <c r="P41" s="179"/>
      <c r="Q41" s="179"/>
      <c r="R41" s="179"/>
      <c r="S41" s="179"/>
      <c r="T41" s="179"/>
      <c r="U41" s="179"/>
      <c r="V41" s="179"/>
      <c r="W41" s="179"/>
      <c r="X41" s="179"/>
      <c r="Y41" s="179"/>
      <c r="Z41" s="179"/>
      <c r="AA41" s="179"/>
      <c r="AB41" s="179"/>
      <c r="AC41" s="179"/>
      <c r="AD41" s="179"/>
    </row>
    <row r="42" spans="1:30" ht="15.4" customHeight="1" thickBot="1" x14ac:dyDescent="0.25">
      <c r="A42" s="149">
        <v>6</v>
      </c>
      <c r="B42" s="160">
        <f t="shared" ref="B42:N42" si="6">AVERAGE(B31:B36)</f>
        <v>17.166666666666668</v>
      </c>
      <c r="C42" s="160">
        <f t="shared" si="6"/>
        <v>8.65</v>
      </c>
      <c r="D42" s="160">
        <f t="shared" si="6"/>
        <v>6.6500000000000012</v>
      </c>
      <c r="E42" s="159">
        <f t="shared" si="6"/>
        <v>12.383333333333333</v>
      </c>
      <c r="F42" s="160">
        <f t="shared" si="6"/>
        <v>16.000000000000004</v>
      </c>
      <c r="G42" s="159">
        <f t="shared" si="6"/>
        <v>10.75</v>
      </c>
      <c r="H42" s="160">
        <f t="shared" si="6"/>
        <v>12.470833333333331</v>
      </c>
      <c r="I42" s="117">
        <f>SUM(I31:I36)</f>
        <v>52.4</v>
      </c>
      <c r="J42" s="181">
        <f t="shared" si="6"/>
        <v>89.5</v>
      </c>
      <c r="K42" s="182">
        <f t="shared" si="6"/>
        <v>76.833333333333329</v>
      </c>
      <c r="L42" s="183">
        <f t="shared" si="6"/>
        <v>94.166666666666671</v>
      </c>
      <c r="M42" s="184" t="e">
        <f t="shared" si="6"/>
        <v>#DIV/0!</v>
      </c>
      <c r="N42" s="172" t="e">
        <f t="shared" si="6"/>
        <v>#DIV/0!</v>
      </c>
      <c r="O42" s="49"/>
      <c r="P42" s="179"/>
      <c r="Q42" s="179"/>
      <c r="R42" s="179"/>
      <c r="S42" s="179"/>
      <c r="T42" s="179"/>
      <c r="U42" s="179"/>
      <c r="V42" s="179"/>
      <c r="W42" s="179"/>
      <c r="X42" s="179"/>
      <c r="Y42" s="179"/>
      <c r="Z42" s="179"/>
      <c r="AA42" s="179"/>
      <c r="AB42" s="179"/>
      <c r="AC42" s="179"/>
      <c r="AD42" s="179"/>
    </row>
    <row r="43" spans="1:30" ht="15.4" customHeight="1" x14ac:dyDescent="0.2">
      <c r="A43" s="148" t="s">
        <v>33</v>
      </c>
      <c r="B43" s="147">
        <f>AVERAGE(B6:B15)</f>
        <v>23.240000000000002</v>
      </c>
      <c r="C43" s="147">
        <f t="shared" ref="C43:H43" si="7">AVERAGE(C6:C15)</f>
        <v>12.84</v>
      </c>
      <c r="D43" s="167">
        <f t="shared" si="7"/>
        <v>12.16</v>
      </c>
      <c r="E43" s="147">
        <f t="shared" si="7"/>
        <v>16.080000000000002</v>
      </c>
      <c r="F43" s="167">
        <f t="shared" si="7"/>
        <v>22.06</v>
      </c>
      <c r="G43" s="147">
        <f t="shared" si="7"/>
        <v>15.940000000000001</v>
      </c>
      <c r="H43" s="167">
        <f t="shared" si="7"/>
        <v>17.504999999999999</v>
      </c>
      <c r="I43" s="152">
        <f>SUM(I6:I15)</f>
        <v>116.99999999999999</v>
      </c>
      <c r="J43" s="179">
        <f>AVERAGE(J6:J15)</f>
        <v>90.4</v>
      </c>
      <c r="K43" s="180">
        <f>AVERAGE(K6:K15)</f>
        <v>62.2</v>
      </c>
      <c r="L43" s="172">
        <f>AVERAGE(L6:L15)</f>
        <v>86.3</v>
      </c>
      <c r="M43" s="171">
        <f>SUM(M6:M15)</f>
        <v>0</v>
      </c>
      <c r="N43" s="178" t="e">
        <f>AVERAGE(N6:N15)</f>
        <v>#DIV/0!</v>
      </c>
      <c r="O43" s="49"/>
      <c r="P43" s="179"/>
      <c r="Q43" s="179"/>
      <c r="R43" s="179"/>
      <c r="S43" s="179"/>
      <c r="T43" s="179"/>
      <c r="U43" s="179"/>
      <c r="V43" s="179"/>
      <c r="W43" s="179"/>
      <c r="X43" s="179"/>
      <c r="Y43" s="179"/>
      <c r="Z43" s="179"/>
      <c r="AA43" s="179"/>
      <c r="AB43" s="179"/>
      <c r="AC43" s="179"/>
      <c r="AD43" s="179"/>
    </row>
    <row r="44" spans="1:30" ht="15.4" customHeight="1" x14ac:dyDescent="0.2">
      <c r="A44" s="148">
        <v>2</v>
      </c>
      <c r="B44" s="147">
        <f>AVERAGE(B16:B25)</f>
        <v>24.89</v>
      </c>
      <c r="C44" s="147">
        <f t="shared" ref="C44:H44" si="8">AVERAGE(C16:C25)</f>
        <v>13.000000000000004</v>
      </c>
      <c r="D44" s="167">
        <f t="shared" si="8"/>
        <v>11.73</v>
      </c>
      <c r="E44" s="147">
        <f t="shared" si="8"/>
        <v>17.16</v>
      </c>
      <c r="F44" s="167">
        <f t="shared" si="8"/>
        <v>24.13</v>
      </c>
      <c r="G44" s="147">
        <f t="shared" si="8"/>
        <v>16.47</v>
      </c>
      <c r="H44" s="167">
        <f t="shared" si="8"/>
        <v>18.557499999999997</v>
      </c>
      <c r="I44" s="152">
        <f>SUM(I16:I25)</f>
        <v>21.2</v>
      </c>
      <c r="J44" s="179">
        <f>AVERAGE(J16:J25)</f>
        <v>82.1</v>
      </c>
      <c r="K44" s="180">
        <f>AVERAGE(K16:K25)</f>
        <v>52.3</v>
      </c>
      <c r="L44" s="172">
        <f>AVERAGE(L16:L25)</f>
        <v>85.5</v>
      </c>
      <c r="M44" s="171">
        <f>SUM(M16:M25)</f>
        <v>0</v>
      </c>
      <c r="N44" s="172" t="e">
        <f>AVERAGE(N16:N25)</f>
        <v>#DIV/0!</v>
      </c>
      <c r="O44" s="49"/>
      <c r="P44" s="179"/>
      <c r="Q44" s="179"/>
      <c r="R44" s="179"/>
      <c r="S44" s="179"/>
      <c r="T44" s="179"/>
      <c r="U44" s="179"/>
      <c r="V44" s="179"/>
      <c r="W44" s="179"/>
      <c r="X44" s="179"/>
      <c r="Y44" s="179"/>
      <c r="Z44" s="179"/>
      <c r="AA44" s="179"/>
      <c r="AB44" s="179"/>
      <c r="AC44" s="179"/>
      <c r="AD44" s="179"/>
    </row>
    <row r="45" spans="1:30" ht="15.4" customHeight="1" thickBot="1" x14ac:dyDescent="0.25">
      <c r="A45" s="148">
        <v>3</v>
      </c>
      <c r="B45" s="147">
        <f>AVERAGE(B25:B36)</f>
        <v>19.45</v>
      </c>
      <c r="C45" s="147">
        <f t="shared" ref="C45:H45" si="9">AVERAGE(C25:C36)</f>
        <v>10.283333333333333</v>
      </c>
      <c r="D45" s="167">
        <f t="shared" si="9"/>
        <v>8.9500000000000011</v>
      </c>
      <c r="E45" s="147">
        <f t="shared" si="9"/>
        <v>13.875</v>
      </c>
      <c r="F45" s="167">
        <f t="shared" si="9"/>
        <v>18.191666666666666</v>
      </c>
      <c r="G45" s="147">
        <f t="shared" si="9"/>
        <v>12.299999999999999</v>
      </c>
      <c r="H45" s="167">
        <f t="shared" si="9"/>
        <v>14.166666666666666</v>
      </c>
      <c r="I45" s="152">
        <f>SUM(I26:I36)</f>
        <v>64.099999999999994</v>
      </c>
      <c r="J45" s="179">
        <f>AVERAGE(J25:J36)</f>
        <v>88.083333333333329</v>
      </c>
      <c r="K45" s="180">
        <f>AVERAGE(K25:K36)</f>
        <v>69.083333333333329</v>
      </c>
      <c r="L45" s="172">
        <f>AVERAGE(L25:L36)</f>
        <v>91.916666666666671</v>
      </c>
      <c r="M45" s="171">
        <f>SUM(M26:M36)</f>
        <v>0</v>
      </c>
      <c r="N45" s="172" t="e">
        <f>AVERAGE(N26:N36)</f>
        <v>#DIV/0!</v>
      </c>
      <c r="O45" s="49"/>
      <c r="P45" s="179"/>
      <c r="Q45" s="179"/>
      <c r="R45" s="179"/>
      <c r="S45" s="179"/>
      <c r="T45" s="179"/>
      <c r="U45" s="179"/>
      <c r="V45" s="179"/>
      <c r="W45" s="179"/>
      <c r="X45" s="179"/>
      <c r="Y45" s="179"/>
      <c r="Z45" s="179"/>
      <c r="AA45" s="179"/>
      <c r="AB45" s="179"/>
      <c r="AC45" s="179"/>
      <c r="AD45" s="179"/>
    </row>
    <row r="46" spans="1:30" ht="15.4" customHeight="1" thickBot="1" x14ac:dyDescent="0.25">
      <c r="A46" s="185" t="s">
        <v>28</v>
      </c>
      <c r="B46" s="186">
        <f t="shared" ref="B46:H46" si="10">AVERAGE(B6:B36)</f>
        <v>22.303225806451607</v>
      </c>
      <c r="C46" s="186">
        <f t="shared" si="10"/>
        <v>11.851612903225806</v>
      </c>
      <c r="D46" s="187">
        <f t="shared" si="10"/>
        <v>10.729032258064514</v>
      </c>
      <c r="E46" s="186">
        <f t="shared" si="10"/>
        <v>15.57741935483871</v>
      </c>
      <c r="F46" s="187">
        <f t="shared" si="10"/>
        <v>21.193548387096776</v>
      </c>
      <c r="G46" s="186">
        <f t="shared" si="10"/>
        <v>14.661290322580646</v>
      </c>
      <c r="H46" s="187">
        <f t="shared" si="10"/>
        <v>16.523387096774194</v>
      </c>
      <c r="I46" s="188">
        <f>SUM(I6:I36)</f>
        <v>202.29999999999995</v>
      </c>
      <c r="J46" s="189">
        <f>AVERAGE(J6:J36)</f>
        <v>86.903225806451616</v>
      </c>
      <c r="K46" s="190">
        <f>AVERAGE(K6:K36)</f>
        <v>61.774193548387096</v>
      </c>
      <c r="L46" s="191">
        <f>AVERAGE(L6:L36)</f>
        <v>88.129032258064512</v>
      </c>
      <c r="M46" s="192">
        <f>SUM(M6:M36)</f>
        <v>0</v>
      </c>
      <c r="N46" s="191" t="e">
        <f>AVERAGE(N6:N36)</f>
        <v>#DIV/0!</v>
      </c>
      <c r="O46" s="49"/>
      <c r="P46" s="179"/>
      <c r="Q46" s="179"/>
      <c r="R46" s="179"/>
      <c r="S46" s="179"/>
      <c r="T46" s="179"/>
      <c r="U46" s="179"/>
      <c r="V46" s="179"/>
      <c r="W46" s="179"/>
      <c r="X46" s="179"/>
      <c r="Y46" s="179"/>
      <c r="Z46" s="179"/>
      <c r="AA46" s="179"/>
      <c r="AB46" s="179"/>
      <c r="AC46" s="179"/>
      <c r="AD46" s="179"/>
    </row>
  </sheetData>
  <conditionalFormatting sqref="B6:B36">
    <cfRule type="cellIs" dxfId="46" priority="247" operator="equal">
      <formula>#REF!</formula>
    </cfRule>
    <cfRule type="cellIs" dxfId="45" priority="248" operator="equal">
      <formula>#REF!</formula>
    </cfRule>
  </conditionalFormatting>
  <conditionalFormatting sqref="C6:C36">
    <cfRule type="cellIs" dxfId="44" priority="249" operator="equal">
      <formula>#REF!</formula>
    </cfRule>
    <cfRule type="cellIs" dxfId="43" priority="250" operator="equal">
      <formula>#REF!</formula>
    </cfRule>
  </conditionalFormatting>
  <conditionalFormatting sqref="D6:D36">
    <cfRule type="cellIs" dxfId="42" priority="251" operator="equal">
      <formula>#REF!</formula>
    </cfRule>
    <cfRule type="cellIs" dxfId="41" priority="252" operator="equal">
      <formula>#REF!</formula>
    </cfRule>
  </conditionalFormatting>
  <conditionalFormatting sqref="I6:I36">
    <cfRule type="cellIs" dxfId="40" priority="253" operator="equal">
      <formula>#REF!</formula>
    </cfRule>
  </conditionalFormatting>
  <conditionalFormatting sqref="H7:H36">
    <cfRule type="cellIs" dxfId="39" priority="254" operator="equal">
      <formula>#REF!</formula>
    </cfRule>
    <cfRule type="cellIs" dxfId="38" priority="255" operator="equal">
      <formula>#REF!</formula>
    </cfRule>
  </conditionalFormatting>
  <printOptions gridLinesSet="0"/>
  <pageMargins left="0.78740157499999996" right="0.78740157499999996" top="0.984251969" bottom="0.984251969" header="0.4921259845" footer="0.4921259845"/>
  <pageSetup paperSize="9" pageOrder="overThenDown" orientation="portrait" r:id="rId1"/>
  <headerFooter alignWithMargins="0">
    <oddHeader>&amp;A</oddHeader>
    <oddFooter>Strana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13C7B-AE8B-460A-8CCB-C3427682B53B}">
  <dimension ref="A1:AD46"/>
  <sheetViews>
    <sheetView showGridLines="0" zoomScaleNormal="100" workbookViewId="0">
      <pane xSplit="1" ySplit="5" topLeftCell="B6" activePane="bottomRight" state="frozen"/>
      <selection activeCell="A47" sqref="A47:XFD105"/>
      <selection pane="topRight" activeCell="A47" sqref="A47:XFD105"/>
      <selection pane="bottomLeft" activeCell="A47" sqref="A47:XFD105"/>
      <selection pane="bottomRight" activeCell="AG30" sqref="AG30"/>
    </sheetView>
  </sheetViews>
  <sheetFormatPr defaultColWidth="9.140625" defaultRowHeight="12.75" x14ac:dyDescent="0.2"/>
  <cols>
    <col min="1" max="1" width="4.7109375" style="47" customWidth="1"/>
    <col min="2" max="9" width="6.28515625" style="47" customWidth="1"/>
    <col min="10" max="14" width="4.7109375" style="47" customWidth="1"/>
    <col min="15" max="15" width="3" style="47" customWidth="1"/>
    <col min="16" max="16" width="3.7109375" style="47" customWidth="1"/>
    <col min="17" max="30" width="5.7109375" style="47" customWidth="1"/>
    <col min="31" max="16384" width="9.140625" style="47"/>
  </cols>
  <sheetData>
    <row r="1" spans="1:30" ht="18" x14ac:dyDescent="0.25">
      <c r="A1" s="45" t="s">
        <v>40</v>
      </c>
      <c r="B1" s="45"/>
      <c r="C1" s="45"/>
      <c r="D1" s="146">
        <f>VALUE([1]leden!D1)</f>
        <v>2021</v>
      </c>
      <c r="AB1" s="45"/>
    </row>
    <row r="2" spans="1:30" ht="15" customHeight="1" thickBot="1" x14ac:dyDescent="0.3">
      <c r="A2" s="146" t="s">
        <v>30</v>
      </c>
      <c r="B2" s="45"/>
      <c r="C2" s="45"/>
      <c r="D2" s="45"/>
      <c r="O2" s="146"/>
      <c r="P2" s="146"/>
      <c r="Q2" s="47" t="s">
        <v>10</v>
      </c>
      <c r="V2" s="45"/>
    </row>
    <row r="3" spans="1:30" ht="13.5" thickBot="1" x14ac:dyDescent="0.25">
      <c r="A3" s="48"/>
      <c r="B3" s="48"/>
      <c r="C3" s="48"/>
      <c r="D3" s="48"/>
      <c r="E3" s="48"/>
      <c r="F3" s="48"/>
      <c r="G3" s="48"/>
      <c r="H3" s="48"/>
      <c r="I3" s="48"/>
      <c r="O3" s="49"/>
      <c r="P3" s="50"/>
      <c r="Q3" s="51"/>
      <c r="R3" s="51" t="s">
        <v>0</v>
      </c>
      <c r="S3" s="51"/>
      <c r="T3" s="51"/>
      <c r="U3" s="52"/>
      <c r="V3" s="49"/>
      <c r="W3" s="49"/>
      <c r="X3" s="49"/>
      <c r="Y3" s="49"/>
      <c r="Z3" s="49"/>
      <c r="AA3" s="49"/>
      <c r="AB3" s="49"/>
      <c r="AC3" s="49"/>
      <c r="AD3" s="49"/>
    </row>
    <row r="4" spans="1:30" x14ac:dyDescent="0.2">
      <c r="A4" s="53" t="s">
        <v>13</v>
      </c>
      <c r="B4" s="54"/>
      <c r="C4" s="54" t="s">
        <v>14</v>
      </c>
      <c r="D4" s="54"/>
      <c r="E4" s="54"/>
      <c r="F4" s="54"/>
      <c r="G4" s="54"/>
      <c r="H4" s="54"/>
      <c r="I4" s="55" t="s">
        <v>15</v>
      </c>
      <c r="J4" s="57" t="s">
        <v>16</v>
      </c>
      <c r="K4" s="57"/>
      <c r="L4" s="58"/>
      <c r="M4" s="60" t="s">
        <v>17</v>
      </c>
      <c r="N4" s="58"/>
      <c r="O4" s="59" t="s">
        <v>18</v>
      </c>
      <c r="P4" s="60">
        <v>7</v>
      </c>
      <c r="Q4" s="57"/>
      <c r="R4" s="60">
        <v>14</v>
      </c>
      <c r="S4" s="57"/>
      <c r="T4" s="60">
        <v>21</v>
      </c>
      <c r="U4" s="58"/>
      <c r="V4" s="57" t="s">
        <v>1</v>
      </c>
      <c r="W4" s="57"/>
      <c r="X4" s="58"/>
      <c r="Y4" s="60" t="s">
        <v>2</v>
      </c>
      <c r="Z4" s="57"/>
      <c r="AA4" s="58"/>
      <c r="AB4" s="60" t="s">
        <v>3</v>
      </c>
      <c r="AC4" s="57"/>
      <c r="AD4" s="58"/>
    </row>
    <row r="5" spans="1:30" ht="13.5" thickBot="1" x14ac:dyDescent="0.25">
      <c r="A5" s="61"/>
      <c r="B5" s="48" t="s">
        <v>11</v>
      </c>
      <c r="C5" s="48" t="s">
        <v>19</v>
      </c>
      <c r="D5" s="62" t="s">
        <v>20</v>
      </c>
      <c r="E5" s="48">
        <v>7</v>
      </c>
      <c r="F5" s="62">
        <v>14</v>
      </c>
      <c r="G5" s="48">
        <v>21</v>
      </c>
      <c r="H5" s="69" t="s">
        <v>21</v>
      </c>
      <c r="I5" s="132" t="s">
        <v>12</v>
      </c>
      <c r="J5" s="65">
        <v>7</v>
      </c>
      <c r="K5" s="66">
        <v>14</v>
      </c>
      <c r="L5" s="67">
        <v>21</v>
      </c>
      <c r="M5" s="66" t="s">
        <v>22</v>
      </c>
      <c r="N5" s="67" t="s">
        <v>31</v>
      </c>
      <c r="O5" s="70"/>
      <c r="P5" s="66" t="s">
        <v>4</v>
      </c>
      <c r="Q5" s="66" t="s">
        <v>24</v>
      </c>
      <c r="R5" s="66" t="s">
        <v>4</v>
      </c>
      <c r="S5" s="66" t="s">
        <v>24</v>
      </c>
      <c r="T5" s="66" t="s">
        <v>4</v>
      </c>
      <c r="U5" s="67" t="s">
        <v>24</v>
      </c>
      <c r="V5" s="66">
        <v>7</v>
      </c>
      <c r="W5" s="66">
        <v>14</v>
      </c>
      <c r="X5" s="67">
        <v>21</v>
      </c>
      <c r="Y5" s="66">
        <v>7</v>
      </c>
      <c r="Z5" s="66">
        <v>14</v>
      </c>
      <c r="AA5" s="67">
        <v>21</v>
      </c>
      <c r="AB5" s="66">
        <v>7</v>
      </c>
      <c r="AC5" s="66">
        <v>14</v>
      </c>
      <c r="AD5" s="67">
        <v>21</v>
      </c>
    </row>
    <row r="6" spans="1:30" ht="15.4" customHeight="1" x14ac:dyDescent="0.2">
      <c r="A6" s="148">
        <v>1</v>
      </c>
      <c r="B6" s="147">
        <v>17.8</v>
      </c>
      <c r="C6" s="167">
        <v>9.4</v>
      </c>
      <c r="D6" s="167">
        <v>11.3</v>
      </c>
      <c r="E6" s="147">
        <v>11.7</v>
      </c>
      <c r="F6" s="167">
        <v>17.399999999999999</v>
      </c>
      <c r="G6" s="147">
        <v>9.5</v>
      </c>
      <c r="H6" s="75">
        <f t="shared" ref="H6:H35" si="0">(E6+F6+G6+G6)/4</f>
        <v>12.024999999999999</v>
      </c>
      <c r="I6" s="152">
        <v>0.5</v>
      </c>
      <c r="J6" s="153">
        <v>89</v>
      </c>
      <c r="K6" s="154">
        <v>63</v>
      </c>
      <c r="L6" s="155">
        <v>94</v>
      </c>
      <c r="M6" s="156"/>
      <c r="N6" s="157"/>
      <c r="O6" s="86">
        <v>1</v>
      </c>
      <c r="P6" s="173">
        <v>34</v>
      </c>
      <c r="Q6" s="173">
        <v>7</v>
      </c>
      <c r="R6" s="173">
        <v>34</v>
      </c>
      <c r="S6" s="173">
        <v>7</v>
      </c>
      <c r="T6" s="173">
        <v>34</v>
      </c>
      <c r="U6" s="200">
        <v>2</v>
      </c>
      <c r="V6" s="173">
        <v>10</v>
      </c>
      <c r="W6" s="173">
        <v>8</v>
      </c>
      <c r="X6" s="200">
        <v>3</v>
      </c>
      <c r="Y6" s="173">
        <v>2</v>
      </c>
      <c r="Z6" s="173">
        <v>2</v>
      </c>
      <c r="AA6" s="200">
        <v>1</v>
      </c>
      <c r="AB6" s="173">
        <v>2</v>
      </c>
      <c r="AC6" s="173">
        <v>2</v>
      </c>
      <c r="AD6" s="200">
        <v>1</v>
      </c>
    </row>
    <row r="7" spans="1:30" ht="15.4" customHeight="1" x14ac:dyDescent="0.2">
      <c r="A7" s="148">
        <v>2</v>
      </c>
      <c r="B7" s="147">
        <v>18.7</v>
      </c>
      <c r="C7" s="167">
        <v>9.4</v>
      </c>
      <c r="D7" s="167">
        <v>6.4</v>
      </c>
      <c r="E7" s="147">
        <v>12.9</v>
      </c>
      <c r="F7" s="167">
        <v>17.899999999999999</v>
      </c>
      <c r="G7" s="147">
        <v>11.2</v>
      </c>
      <c r="H7" s="96">
        <f t="shared" si="0"/>
        <v>13.3</v>
      </c>
      <c r="I7" s="152"/>
      <c r="J7" s="153">
        <v>96</v>
      </c>
      <c r="K7" s="154">
        <v>59</v>
      </c>
      <c r="L7" s="155">
        <v>94</v>
      </c>
      <c r="M7" s="156"/>
      <c r="N7" s="157"/>
      <c r="O7" s="86">
        <v>2</v>
      </c>
      <c r="P7" s="173">
        <v>0</v>
      </c>
      <c r="Q7" s="173">
        <v>0</v>
      </c>
      <c r="R7" s="173">
        <v>2</v>
      </c>
      <c r="S7" s="173">
        <v>4</v>
      </c>
      <c r="T7" s="173">
        <v>0</v>
      </c>
      <c r="U7" s="200">
        <v>0</v>
      </c>
      <c r="V7" s="173">
        <v>8</v>
      </c>
      <c r="W7" s="173">
        <v>5</v>
      </c>
      <c r="X7" s="200">
        <v>6</v>
      </c>
      <c r="Y7" s="173">
        <v>2</v>
      </c>
      <c r="Z7" s="173">
        <v>1</v>
      </c>
      <c r="AA7" s="200">
        <v>1</v>
      </c>
      <c r="AB7" s="173">
        <v>1</v>
      </c>
      <c r="AC7" s="173">
        <v>1</v>
      </c>
      <c r="AD7" s="200">
        <v>1</v>
      </c>
    </row>
    <row r="8" spans="1:30" ht="15.4" customHeight="1" x14ac:dyDescent="0.2">
      <c r="A8" s="148">
        <v>3</v>
      </c>
      <c r="B8" s="147">
        <v>21.3</v>
      </c>
      <c r="C8" s="167">
        <v>6.4</v>
      </c>
      <c r="D8" s="167">
        <v>4.4000000000000004</v>
      </c>
      <c r="E8" s="147">
        <v>11.3</v>
      </c>
      <c r="F8" s="167">
        <v>21.2</v>
      </c>
      <c r="G8" s="147">
        <v>11.2</v>
      </c>
      <c r="H8" s="96">
        <f t="shared" si="0"/>
        <v>13.725000000000001</v>
      </c>
      <c r="I8" s="152"/>
      <c r="J8" s="153">
        <v>97</v>
      </c>
      <c r="K8" s="154">
        <v>53</v>
      </c>
      <c r="L8" s="155">
        <v>94</v>
      </c>
      <c r="M8" s="156"/>
      <c r="N8" s="157"/>
      <c r="O8" s="86">
        <v>3</v>
      </c>
      <c r="P8" s="173">
        <v>0</v>
      </c>
      <c r="Q8" s="173">
        <v>0</v>
      </c>
      <c r="R8" s="173">
        <v>20</v>
      </c>
      <c r="S8" s="173">
        <v>4</v>
      </c>
      <c r="T8" s="173">
        <v>0</v>
      </c>
      <c r="U8" s="200">
        <v>0</v>
      </c>
      <c r="V8" s="173">
        <v>0</v>
      </c>
      <c r="W8" s="173">
        <v>0</v>
      </c>
      <c r="X8" s="200">
        <v>0</v>
      </c>
      <c r="Y8" s="173">
        <v>0</v>
      </c>
      <c r="Z8" s="173">
        <v>0</v>
      </c>
      <c r="AA8" s="200">
        <v>0</v>
      </c>
      <c r="AB8" s="173">
        <v>1</v>
      </c>
      <c r="AC8" s="173">
        <v>1</v>
      </c>
      <c r="AD8" s="200">
        <v>1</v>
      </c>
    </row>
    <row r="9" spans="1:30" ht="15.4" customHeight="1" x14ac:dyDescent="0.2">
      <c r="A9" s="148">
        <v>4</v>
      </c>
      <c r="B9" s="147">
        <v>22.1</v>
      </c>
      <c r="C9" s="167">
        <v>8.1</v>
      </c>
      <c r="D9" s="167">
        <v>5.9</v>
      </c>
      <c r="E9" s="147">
        <v>12.1</v>
      </c>
      <c r="F9" s="167">
        <v>21.8</v>
      </c>
      <c r="G9" s="147">
        <v>11.4</v>
      </c>
      <c r="H9" s="96">
        <f t="shared" si="0"/>
        <v>14.174999999999999</v>
      </c>
      <c r="I9" s="152"/>
      <c r="J9" s="153">
        <v>95</v>
      </c>
      <c r="K9" s="154">
        <v>47</v>
      </c>
      <c r="L9" s="155">
        <v>93</v>
      </c>
      <c r="M9" s="156"/>
      <c r="N9" s="157"/>
      <c r="O9" s="86">
        <v>4</v>
      </c>
      <c r="P9" s="173">
        <v>0</v>
      </c>
      <c r="Q9" s="173">
        <v>0</v>
      </c>
      <c r="R9" s="173">
        <v>2</v>
      </c>
      <c r="S9" s="173">
        <v>2</v>
      </c>
      <c r="T9" s="173">
        <v>0</v>
      </c>
      <c r="U9" s="200">
        <v>0</v>
      </c>
      <c r="V9" s="173">
        <v>1</v>
      </c>
      <c r="W9" s="173">
        <v>6</v>
      </c>
      <c r="X9" s="200">
        <v>2</v>
      </c>
      <c r="Y9" s="173">
        <v>0</v>
      </c>
      <c r="Z9" s="173">
        <v>1</v>
      </c>
      <c r="AA9" s="200">
        <v>0</v>
      </c>
      <c r="AB9" s="173">
        <v>1</v>
      </c>
      <c r="AC9" s="173">
        <v>1</v>
      </c>
      <c r="AD9" s="200">
        <v>0</v>
      </c>
    </row>
    <row r="10" spans="1:30" ht="15.4" customHeight="1" thickBot="1" x14ac:dyDescent="0.25">
      <c r="A10" s="149">
        <v>5</v>
      </c>
      <c r="B10" s="159">
        <v>19.5</v>
      </c>
      <c r="C10" s="160">
        <v>8.4</v>
      </c>
      <c r="D10" s="160">
        <v>6.4</v>
      </c>
      <c r="E10" s="159">
        <v>10.9</v>
      </c>
      <c r="F10" s="160">
        <v>19.100000000000001</v>
      </c>
      <c r="G10" s="159">
        <v>8.6</v>
      </c>
      <c r="H10" s="96">
        <f t="shared" si="0"/>
        <v>11.8</v>
      </c>
      <c r="I10" s="161"/>
      <c r="J10" s="162">
        <v>97</v>
      </c>
      <c r="K10" s="163">
        <v>51</v>
      </c>
      <c r="L10" s="164">
        <v>86</v>
      </c>
      <c r="M10" s="165"/>
      <c r="N10" s="166"/>
      <c r="O10" s="70">
        <v>5</v>
      </c>
      <c r="P10" s="62">
        <v>0</v>
      </c>
      <c r="Q10" s="62">
        <v>0</v>
      </c>
      <c r="R10" s="62">
        <v>4</v>
      </c>
      <c r="S10" s="62">
        <v>7</v>
      </c>
      <c r="T10" s="62">
        <v>0</v>
      </c>
      <c r="U10" s="132">
        <v>0</v>
      </c>
      <c r="V10" s="62">
        <v>10</v>
      </c>
      <c r="W10" s="62">
        <v>2</v>
      </c>
      <c r="X10" s="132">
        <v>0</v>
      </c>
      <c r="Y10" s="62">
        <v>4</v>
      </c>
      <c r="Z10" s="62">
        <v>0</v>
      </c>
      <c r="AA10" s="132">
        <v>0</v>
      </c>
      <c r="AB10" s="62">
        <v>0</v>
      </c>
      <c r="AC10" s="62">
        <v>0</v>
      </c>
      <c r="AD10" s="132">
        <v>0</v>
      </c>
    </row>
    <row r="11" spans="1:30" ht="15.4" customHeight="1" x14ac:dyDescent="0.2">
      <c r="A11" s="148">
        <v>6</v>
      </c>
      <c r="B11" s="147">
        <v>19.600000000000001</v>
      </c>
      <c r="C11" s="167">
        <v>2.8</v>
      </c>
      <c r="D11" s="167">
        <v>0.5</v>
      </c>
      <c r="E11" s="147">
        <v>7.9</v>
      </c>
      <c r="F11" s="167">
        <v>19.2</v>
      </c>
      <c r="G11" s="147">
        <v>8.8000000000000007</v>
      </c>
      <c r="H11" s="113">
        <f t="shared" si="0"/>
        <v>11.175000000000001</v>
      </c>
      <c r="I11" s="152"/>
      <c r="J11" s="153">
        <v>97</v>
      </c>
      <c r="K11" s="154">
        <v>61</v>
      </c>
      <c r="L11" s="155">
        <v>92</v>
      </c>
      <c r="M11" s="156"/>
      <c r="N11" s="157"/>
      <c r="O11" s="86">
        <v>6</v>
      </c>
      <c r="P11" s="173">
        <v>0</v>
      </c>
      <c r="Q11" s="173">
        <v>0</v>
      </c>
      <c r="R11" s="173">
        <v>34</v>
      </c>
      <c r="S11" s="173">
        <v>2</v>
      </c>
      <c r="T11" s="173">
        <v>0</v>
      </c>
      <c r="U11" s="200">
        <v>0</v>
      </c>
      <c r="V11" s="173">
        <v>1</v>
      </c>
      <c r="W11" s="173">
        <v>0</v>
      </c>
      <c r="X11" s="200">
        <v>0</v>
      </c>
      <c r="Y11" s="173">
        <v>0</v>
      </c>
      <c r="Z11" s="173">
        <v>0</v>
      </c>
      <c r="AA11" s="200">
        <v>0</v>
      </c>
      <c r="AB11" s="173">
        <v>0</v>
      </c>
      <c r="AC11" s="173">
        <v>0</v>
      </c>
      <c r="AD11" s="200">
        <v>0</v>
      </c>
    </row>
    <row r="12" spans="1:30" ht="15.4" customHeight="1" x14ac:dyDescent="0.2">
      <c r="A12" s="148">
        <v>7</v>
      </c>
      <c r="B12" s="147">
        <v>22.5</v>
      </c>
      <c r="C12" s="167">
        <v>6.2</v>
      </c>
      <c r="D12" s="167">
        <v>3.8</v>
      </c>
      <c r="E12" s="147">
        <v>10</v>
      </c>
      <c r="F12" s="167">
        <v>22.2</v>
      </c>
      <c r="G12" s="147">
        <v>10.9</v>
      </c>
      <c r="H12" s="96">
        <f t="shared" si="0"/>
        <v>13.5</v>
      </c>
      <c r="I12" s="152"/>
      <c r="J12" s="153">
        <v>96</v>
      </c>
      <c r="K12" s="154">
        <v>52</v>
      </c>
      <c r="L12" s="155">
        <v>93</v>
      </c>
      <c r="M12" s="156"/>
      <c r="N12" s="157"/>
      <c r="O12" s="86">
        <v>7</v>
      </c>
      <c r="P12" s="173">
        <v>0</v>
      </c>
      <c r="Q12" s="173">
        <v>0</v>
      </c>
      <c r="R12" s="173">
        <v>20</v>
      </c>
      <c r="S12" s="173">
        <v>4</v>
      </c>
      <c r="T12" s="173">
        <v>0</v>
      </c>
      <c r="U12" s="200">
        <v>0</v>
      </c>
      <c r="V12" s="173">
        <v>10</v>
      </c>
      <c r="W12" s="173">
        <v>3</v>
      </c>
      <c r="X12" s="200">
        <v>0</v>
      </c>
      <c r="Y12" s="173">
        <v>2</v>
      </c>
      <c r="Z12" s="173">
        <v>1</v>
      </c>
      <c r="AA12" s="200">
        <v>0</v>
      </c>
      <c r="AB12" s="173">
        <v>0</v>
      </c>
      <c r="AC12" s="173">
        <v>0</v>
      </c>
      <c r="AD12" s="200">
        <v>0</v>
      </c>
    </row>
    <row r="13" spans="1:30" ht="15.4" customHeight="1" x14ac:dyDescent="0.2">
      <c r="A13" s="148">
        <v>8</v>
      </c>
      <c r="B13" s="147">
        <v>24.2</v>
      </c>
      <c r="C13" s="167">
        <v>6.8</v>
      </c>
      <c r="D13" s="167">
        <v>4.5999999999999996</v>
      </c>
      <c r="E13" s="147">
        <v>11.6</v>
      </c>
      <c r="F13" s="167">
        <v>23</v>
      </c>
      <c r="G13" s="147">
        <v>11.2</v>
      </c>
      <c r="H13" s="96">
        <f t="shared" si="0"/>
        <v>14.25</v>
      </c>
      <c r="I13" s="152"/>
      <c r="J13" s="153">
        <v>94</v>
      </c>
      <c r="K13" s="154">
        <v>41</v>
      </c>
      <c r="L13" s="155">
        <v>85</v>
      </c>
      <c r="M13" s="156"/>
      <c r="N13" s="157"/>
      <c r="O13" s="86">
        <v>8</v>
      </c>
      <c r="P13" s="173">
        <v>0</v>
      </c>
      <c r="Q13" s="173">
        <v>0</v>
      </c>
      <c r="R13" s="173">
        <v>20</v>
      </c>
      <c r="S13" s="173">
        <v>4</v>
      </c>
      <c r="T13" s="173">
        <v>0</v>
      </c>
      <c r="U13" s="200">
        <v>0</v>
      </c>
      <c r="V13" s="173">
        <v>0</v>
      </c>
      <c r="W13" s="173">
        <v>2</v>
      </c>
      <c r="X13" s="200">
        <v>0</v>
      </c>
      <c r="Y13" s="173">
        <v>0</v>
      </c>
      <c r="Z13" s="173">
        <v>0</v>
      </c>
      <c r="AA13" s="200">
        <v>0</v>
      </c>
      <c r="AB13" s="173">
        <v>0</v>
      </c>
      <c r="AC13" s="173">
        <v>0</v>
      </c>
      <c r="AD13" s="200">
        <v>0</v>
      </c>
    </row>
    <row r="14" spans="1:30" ht="15.4" customHeight="1" x14ac:dyDescent="0.2">
      <c r="A14" s="148">
        <v>9</v>
      </c>
      <c r="B14" s="147">
        <v>23.5</v>
      </c>
      <c r="C14" s="167">
        <v>10.6</v>
      </c>
      <c r="D14" s="167">
        <v>7.5</v>
      </c>
      <c r="E14" s="147">
        <v>18.2</v>
      </c>
      <c r="F14" s="167">
        <v>23.3</v>
      </c>
      <c r="G14" s="147">
        <v>19.100000000000001</v>
      </c>
      <c r="H14" s="96">
        <f t="shared" si="0"/>
        <v>19.925000000000001</v>
      </c>
      <c r="I14" s="152"/>
      <c r="J14" s="153">
        <v>48</v>
      </c>
      <c r="K14" s="154">
        <v>41</v>
      </c>
      <c r="L14" s="155">
        <v>40</v>
      </c>
      <c r="M14" s="156"/>
      <c r="N14" s="157"/>
      <c r="O14" s="86">
        <v>9</v>
      </c>
      <c r="P14" s="173">
        <v>16</v>
      </c>
      <c r="Q14" s="173">
        <v>7</v>
      </c>
      <c r="R14" s="173">
        <v>16</v>
      </c>
      <c r="S14" s="173">
        <v>9</v>
      </c>
      <c r="T14" s="173">
        <v>16</v>
      </c>
      <c r="U14" s="200">
        <v>9</v>
      </c>
      <c r="V14" s="173">
        <v>0</v>
      </c>
      <c r="W14" s="173">
        <v>0</v>
      </c>
      <c r="X14" s="200">
        <v>0</v>
      </c>
      <c r="Y14" s="173">
        <v>0</v>
      </c>
      <c r="Z14" s="173">
        <v>0</v>
      </c>
      <c r="AA14" s="200">
        <v>0</v>
      </c>
      <c r="AB14" s="173">
        <v>0</v>
      </c>
      <c r="AC14" s="173">
        <v>0</v>
      </c>
      <c r="AD14" s="200">
        <v>0</v>
      </c>
    </row>
    <row r="15" spans="1:30" ht="15.4" customHeight="1" thickBot="1" x14ac:dyDescent="0.25">
      <c r="A15" s="149">
        <v>10</v>
      </c>
      <c r="B15" s="159">
        <v>24.4</v>
      </c>
      <c r="C15" s="160">
        <v>10.6</v>
      </c>
      <c r="D15" s="160">
        <v>6.4</v>
      </c>
      <c r="E15" s="159">
        <v>18.8</v>
      </c>
      <c r="F15" s="160">
        <v>23.5</v>
      </c>
      <c r="G15" s="159">
        <v>10.8</v>
      </c>
      <c r="H15" s="117">
        <f t="shared" si="0"/>
        <v>15.974999999999998</v>
      </c>
      <c r="I15" s="161"/>
      <c r="J15" s="162">
        <v>44</v>
      </c>
      <c r="K15" s="163">
        <v>46</v>
      </c>
      <c r="L15" s="164">
        <v>86</v>
      </c>
      <c r="M15" s="165"/>
      <c r="N15" s="166"/>
      <c r="O15" s="70">
        <v>10</v>
      </c>
      <c r="P15" s="62">
        <v>16</v>
      </c>
      <c r="Q15" s="62">
        <v>4</v>
      </c>
      <c r="R15" s="62">
        <v>16</v>
      </c>
      <c r="S15" s="62">
        <v>4</v>
      </c>
      <c r="T15" s="62">
        <v>16</v>
      </c>
      <c r="U15" s="132">
        <v>4</v>
      </c>
      <c r="V15" s="62">
        <v>0</v>
      </c>
      <c r="W15" s="62">
        <v>1</v>
      </c>
      <c r="X15" s="132">
        <v>0</v>
      </c>
      <c r="Y15" s="62">
        <v>0</v>
      </c>
      <c r="Z15" s="62">
        <v>0</v>
      </c>
      <c r="AA15" s="132">
        <v>0</v>
      </c>
      <c r="AB15" s="62">
        <v>0</v>
      </c>
      <c r="AC15" s="62">
        <v>0</v>
      </c>
      <c r="AD15" s="132">
        <v>0</v>
      </c>
    </row>
    <row r="16" spans="1:30" ht="15.4" customHeight="1" x14ac:dyDescent="0.2">
      <c r="A16" s="148">
        <v>11</v>
      </c>
      <c r="B16" s="147">
        <v>25</v>
      </c>
      <c r="C16" s="167">
        <v>6.5</v>
      </c>
      <c r="D16" s="167">
        <v>4.0999999999999996</v>
      </c>
      <c r="E16" s="147">
        <v>12.9</v>
      </c>
      <c r="F16" s="167">
        <v>23.3</v>
      </c>
      <c r="G16" s="147">
        <v>11.8</v>
      </c>
      <c r="H16" s="96">
        <f t="shared" si="0"/>
        <v>14.95</v>
      </c>
      <c r="I16" s="152"/>
      <c r="J16" s="153">
        <v>77</v>
      </c>
      <c r="K16" s="154">
        <v>44</v>
      </c>
      <c r="L16" s="155">
        <v>89</v>
      </c>
      <c r="M16" s="156"/>
      <c r="N16" s="157"/>
      <c r="O16" s="86">
        <v>11</v>
      </c>
      <c r="P16" s="173">
        <v>0</v>
      </c>
      <c r="Q16" s="173">
        <v>0</v>
      </c>
      <c r="R16" s="173">
        <v>18</v>
      </c>
      <c r="S16" s="173">
        <v>4</v>
      </c>
      <c r="T16" s="173">
        <v>20</v>
      </c>
      <c r="U16" s="200">
        <v>4</v>
      </c>
      <c r="V16" s="173">
        <v>0</v>
      </c>
      <c r="W16" s="173">
        <v>0</v>
      </c>
      <c r="X16" s="200">
        <v>1</v>
      </c>
      <c r="Y16" s="173">
        <v>0</v>
      </c>
      <c r="Z16" s="173">
        <v>0</v>
      </c>
      <c r="AA16" s="200">
        <v>0</v>
      </c>
      <c r="AB16" s="173">
        <v>0</v>
      </c>
      <c r="AC16" s="173">
        <v>0</v>
      </c>
      <c r="AD16" s="200">
        <v>0</v>
      </c>
    </row>
    <row r="17" spans="1:30" ht="15.4" customHeight="1" x14ac:dyDescent="0.2">
      <c r="A17" s="148">
        <v>12</v>
      </c>
      <c r="B17" s="147">
        <v>23.2</v>
      </c>
      <c r="C17" s="167">
        <v>10.4</v>
      </c>
      <c r="D17" s="167">
        <v>7.8</v>
      </c>
      <c r="E17" s="147">
        <v>13.2</v>
      </c>
      <c r="F17" s="167">
        <v>23.1</v>
      </c>
      <c r="G17" s="147">
        <v>14.8</v>
      </c>
      <c r="H17" s="96">
        <f t="shared" si="0"/>
        <v>16.474999999999998</v>
      </c>
      <c r="I17" s="152"/>
      <c r="J17" s="153">
        <v>89</v>
      </c>
      <c r="K17" s="154">
        <v>60</v>
      </c>
      <c r="L17" s="155">
        <v>92</v>
      </c>
      <c r="M17" s="156"/>
      <c r="N17" s="157"/>
      <c r="O17" s="86">
        <v>12</v>
      </c>
      <c r="P17" s="173">
        <v>0</v>
      </c>
      <c r="Q17" s="173">
        <v>0</v>
      </c>
      <c r="R17" s="173">
        <v>0</v>
      </c>
      <c r="S17" s="173">
        <v>0</v>
      </c>
      <c r="T17" s="173">
        <v>0</v>
      </c>
      <c r="U17" s="200">
        <v>0</v>
      </c>
      <c r="V17" s="173">
        <v>9</v>
      </c>
      <c r="W17" s="173">
        <v>4</v>
      </c>
      <c r="X17" s="200">
        <v>2</v>
      </c>
      <c r="Y17" s="173">
        <v>2</v>
      </c>
      <c r="Z17" s="173">
        <v>1</v>
      </c>
      <c r="AA17" s="200">
        <v>0</v>
      </c>
      <c r="AB17" s="173">
        <v>0</v>
      </c>
      <c r="AC17" s="173">
        <v>0</v>
      </c>
      <c r="AD17" s="200">
        <v>0</v>
      </c>
    </row>
    <row r="18" spans="1:30" ht="15.4" customHeight="1" x14ac:dyDescent="0.2">
      <c r="A18" s="148">
        <v>13</v>
      </c>
      <c r="B18" s="147">
        <v>23.4</v>
      </c>
      <c r="C18" s="167">
        <v>11.6</v>
      </c>
      <c r="D18" s="167">
        <v>9.3000000000000007</v>
      </c>
      <c r="E18" s="147">
        <v>13.7</v>
      </c>
      <c r="F18" s="167">
        <v>22.3</v>
      </c>
      <c r="G18" s="147">
        <v>12.7</v>
      </c>
      <c r="H18" s="96">
        <f t="shared" si="0"/>
        <v>15.350000000000001</v>
      </c>
      <c r="I18" s="152"/>
      <c r="J18" s="153">
        <v>97</v>
      </c>
      <c r="K18" s="154">
        <v>58</v>
      </c>
      <c r="L18" s="155">
        <v>94</v>
      </c>
      <c r="M18" s="156"/>
      <c r="N18" s="157"/>
      <c r="O18" s="86">
        <v>13</v>
      </c>
      <c r="P18" s="173">
        <v>0</v>
      </c>
      <c r="Q18" s="173">
        <v>0</v>
      </c>
      <c r="R18" s="173">
        <v>36</v>
      </c>
      <c r="S18" s="173">
        <v>2</v>
      </c>
      <c r="T18" s="173">
        <v>0</v>
      </c>
      <c r="U18" s="200">
        <v>0</v>
      </c>
      <c r="V18" s="173">
        <v>10</v>
      </c>
      <c r="W18" s="173">
        <v>6</v>
      </c>
      <c r="X18" s="200">
        <v>3</v>
      </c>
      <c r="Y18" s="173">
        <v>4</v>
      </c>
      <c r="Z18" s="173">
        <v>1</v>
      </c>
      <c r="AA18" s="200">
        <v>1</v>
      </c>
      <c r="AB18" s="173">
        <v>0</v>
      </c>
      <c r="AC18" s="173">
        <v>0</v>
      </c>
      <c r="AD18" s="200">
        <v>0</v>
      </c>
    </row>
    <row r="19" spans="1:30" ht="15.4" customHeight="1" x14ac:dyDescent="0.2">
      <c r="A19" s="148">
        <v>14</v>
      </c>
      <c r="B19" s="147">
        <v>23.4</v>
      </c>
      <c r="C19" s="167">
        <v>8.6</v>
      </c>
      <c r="D19" s="167">
        <v>6.2</v>
      </c>
      <c r="E19" s="147">
        <v>11.9</v>
      </c>
      <c r="F19" s="167">
        <v>22.6</v>
      </c>
      <c r="G19" s="147">
        <v>11.9</v>
      </c>
      <c r="H19" s="96">
        <f t="shared" si="0"/>
        <v>14.574999999999999</v>
      </c>
      <c r="I19" s="152"/>
      <c r="J19" s="153">
        <v>97</v>
      </c>
      <c r="K19" s="154">
        <v>54</v>
      </c>
      <c r="L19" s="155">
        <v>92</v>
      </c>
      <c r="M19" s="156"/>
      <c r="N19" s="157"/>
      <c r="O19" s="86">
        <v>14</v>
      </c>
      <c r="P19" s="173">
        <v>0</v>
      </c>
      <c r="Q19" s="173">
        <v>0</v>
      </c>
      <c r="R19" s="173">
        <v>2</v>
      </c>
      <c r="S19" s="173">
        <v>2</v>
      </c>
      <c r="T19" s="173">
        <v>0</v>
      </c>
      <c r="U19" s="200">
        <v>0</v>
      </c>
      <c r="V19" s="173">
        <v>4</v>
      </c>
      <c r="W19" s="173">
        <v>2</v>
      </c>
      <c r="X19" s="200">
        <v>0</v>
      </c>
      <c r="Y19" s="173">
        <v>1</v>
      </c>
      <c r="Z19" s="173">
        <v>0</v>
      </c>
      <c r="AA19" s="200">
        <v>0</v>
      </c>
      <c r="AB19" s="173">
        <v>0</v>
      </c>
      <c r="AC19" s="173">
        <v>0</v>
      </c>
      <c r="AD19" s="200">
        <v>0</v>
      </c>
    </row>
    <row r="20" spans="1:30" ht="15.4" customHeight="1" thickBot="1" x14ac:dyDescent="0.25">
      <c r="A20" s="149">
        <v>15</v>
      </c>
      <c r="B20" s="159">
        <v>25.7</v>
      </c>
      <c r="C20" s="160">
        <v>8</v>
      </c>
      <c r="D20" s="160">
        <v>5.6</v>
      </c>
      <c r="E20" s="159">
        <v>12</v>
      </c>
      <c r="F20" s="160">
        <v>25</v>
      </c>
      <c r="G20" s="159">
        <v>16.3</v>
      </c>
      <c r="H20" s="96">
        <f t="shared" si="0"/>
        <v>17.399999999999999</v>
      </c>
      <c r="I20" s="161"/>
      <c r="J20" s="162">
        <v>97</v>
      </c>
      <c r="K20" s="163">
        <v>53</v>
      </c>
      <c r="L20" s="164">
        <v>89</v>
      </c>
      <c r="M20" s="165"/>
      <c r="N20" s="166"/>
      <c r="O20" s="70">
        <v>15</v>
      </c>
      <c r="P20" s="62">
        <v>0</v>
      </c>
      <c r="Q20" s="62">
        <v>0</v>
      </c>
      <c r="R20" s="62">
        <v>20</v>
      </c>
      <c r="S20" s="62">
        <v>2</v>
      </c>
      <c r="T20" s="62">
        <v>0</v>
      </c>
      <c r="U20" s="132">
        <v>0</v>
      </c>
      <c r="V20" s="62">
        <v>0</v>
      </c>
      <c r="W20" s="62">
        <v>5</v>
      </c>
      <c r="X20" s="132">
        <v>10</v>
      </c>
      <c r="Y20" s="62">
        <v>0</v>
      </c>
      <c r="Z20" s="62">
        <v>1</v>
      </c>
      <c r="AA20" s="132">
        <v>2</v>
      </c>
      <c r="AB20" s="62">
        <v>0</v>
      </c>
      <c r="AC20" s="62">
        <v>0</v>
      </c>
      <c r="AD20" s="132">
        <v>0</v>
      </c>
    </row>
    <row r="21" spans="1:30" ht="15.4" customHeight="1" x14ac:dyDescent="0.2">
      <c r="A21" s="148">
        <v>16</v>
      </c>
      <c r="B21" s="147">
        <v>23.6</v>
      </c>
      <c r="C21" s="167">
        <v>15.3</v>
      </c>
      <c r="D21" s="167">
        <v>13.8</v>
      </c>
      <c r="E21" s="147">
        <v>16.899999999999999</v>
      </c>
      <c r="F21" s="167">
        <v>21.9</v>
      </c>
      <c r="G21" s="147">
        <v>17.8</v>
      </c>
      <c r="H21" s="113">
        <f t="shared" si="0"/>
        <v>18.599999999999998</v>
      </c>
      <c r="I21" s="152">
        <v>11.1</v>
      </c>
      <c r="J21" s="153">
        <v>89</v>
      </c>
      <c r="K21" s="154">
        <v>69</v>
      </c>
      <c r="L21" s="155">
        <v>93</v>
      </c>
      <c r="M21" s="156"/>
      <c r="N21" s="157"/>
      <c r="O21" s="86">
        <v>16</v>
      </c>
      <c r="P21" s="173">
        <v>0</v>
      </c>
      <c r="Q21" s="173">
        <v>0</v>
      </c>
      <c r="R21" s="173">
        <v>20</v>
      </c>
      <c r="S21" s="173">
        <v>2</v>
      </c>
      <c r="T21" s="173">
        <v>2</v>
      </c>
      <c r="U21" s="200">
        <v>2</v>
      </c>
      <c r="V21" s="173">
        <v>10</v>
      </c>
      <c r="W21" s="173">
        <v>10</v>
      </c>
      <c r="X21" s="200">
        <v>10</v>
      </c>
      <c r="Y21" s="173">
        <v>2</v>
      </c>
      <c r="Z21" s="173">
        <v>2</v>
      </c>
      <c r="AA21" s="200">
        <v>2</v>
      </c>
      <c r="AB21" s="173">
        <v>0</v>
      </c>
      <c r="AC21" s="173">
        <v>0</v>
      </c>
      <c r="AD21" s="200">
        <v>0</v>
      </c>
    </row>
    <row r="22" spans="1:30" ht="15.4" customHeight="1" x14ac:dyDescent="0.2">
      <c r="A22" s="148">
        <v>17</v>
      </c>
      <c r="B22" s="147">
        <v>18</v>
      </c>
      <c r="C22" s="167">
        <v>12.8</v>
      </c>
      <c r="D22" s="167">
        <v>12.7</v>
      </c>
      <c r="E22" s="147">
        <v>13</v>
      </c>
      <c r="F22" s="167">
        <v>15.4</v>
      </c>
      <c r="G22" s="147">
        <v>13.3</v>
      </c>
      <c r="H22" s="96">
        <f t="shared" si="0"/>
        <v>13.75</v>
      </c>
      <c r="I22" s="152">
        <v>0.9</v>
      </c>
      <c r="J22" s="153">
        <v>93</v>
      </c>
      <c r="K22" s="154">
        <v>86</v>
      </c>
      <c r="L22" s="155">
        <v>93</v>
      </c>
      <c r="M22" s="156"/>
      <c r="N22" s="157"/>
      <c r="O22" s="86">
        <v>17</v>
      </c>
      <c r="P22" s="173">
        <v>36</v>
      </c>
      <c r="Q22" s="173">
        <v>4</v>
      </c>
      <c r="R22" s="173">
        <v>36</v>
      </c>
      <c r="S22" s="173">
        <v>4</v>
      </c>
      <c r="T22" s="173">
        <v>0</v>
      </c>
      <c r="U22" s="200">
        <v>0</v>
      </c>
      <c r="V22" s="173">
        <v>10</v>
      </c>
      <c r="W22" s="173">
        <v>10</v>
      </c>
      <c r="X22" s="200">
        <v>10</v>
      </c>
      <c r="Y22" s="173">
        <v>6</v>
      </c>
      <c r="Z22" s="173">
        <v>2</v>
      </c>
      <c r="AA22" s="200">
        <v>2</v>
      </c>
      <c r="AB22" s="173">
        <v>1</v>
      </c>
      <c r="AC22" s="173">
        <v>1</v>
      </c>
      <c r="AD22" s="200">
        <v>1</v>
      </c>
    </row>
    <row r="23" spans="1:30" ht="15.4" customHeight="1" x14ac:dyDescent="0.2">
      <c r="A23" s="148">
        <v>18</v>
      </c>
      <c r="B23" s="147">
        <v>14</v>
      </c>
      <c r="C23" s="167">
        <v>11.2</v>
      </c>
      <c r="D23" s="167">
        <v>10.7</v>
      </c>
      <c r="E23" s="147">
        <v>11.9</v>
      </c>
      <c r="F23" s="167">
        <v>12.8</v>
      </c>
      <c r="G23" s="147">
        <v>12.2</v>
      </c>
      <c r="H23" s="96">
        <f t="shared" si="0"/>
        <v>12.275000000000002</v>
      </c>
      <c r="I23" s="152">
        <v>0.4</v>
      </c>
      <c r="J23" s="153">
        <v>95</v>
      </c>
      <c r="K23" s="154">
        <v>78</v>
      </c>
      <c r="L23" s="155">
        <v>87</v>
      </c>
      <c r="M23" s="156"/>
      <c r="N23" s="157"/>
      <c r="O23" s="86">
        <v>18</v>
      </c>
      <c r="P23" s="173">
        <v>0</v>
      </c>
      <c r="Q23" s="173">
        <v>0</v>
      </c>
      <c r="R23" s="173">
        <v>20</v>
      </c>
      <c r="S23" s="173">
        <v>2</v>
      </c>
      <c r="T23" s="173">
        <v>0</v>
      </c>
      <c r="U23" s="200">
        <v>0</v>
      </c>
      <c r="V23" s="173">
        <v>10</v>
      </c>
      <c r="W23" s="173">
        <v>10</v>
      </c>
      <c r="X23" s="200">
        <v>10</v>
      </c>
      <c r="Y23" s="173">
        <v>2</v>
      </c>
      <c r="Z23" s="173">
        <v>2</v>
      </c>
      <c r="AA23" s="200">
        <v>2</v>
      </c>
      <c r="AB23" s="173">
        <v>1</v>
      </c>
      <c r="AC23" s="173">
        <v>1</v>
      </c>
      <c r="AD23" s="200">
        <v>1</v>
      </c>
    </row>
    <row r="24" spans="1:30" ht="15.4" customHeight="1" x14ac:dyDescent="0.2">
      <c r="A24" s="148">
        <v>19</v>
      </c>
      <c r="B24" s="147">
        <v>12.3</v>
      </c>
      <c r="C24" s="167">
        <v>7.3</v>
      </c>
      <c r="D24" s="167">
        <v>8.6999999999999993</v>
      </c>
      <c r="E24" s="147">
        <v>8.9</v>
      </c>
      <c r="F24" s="167">
        <v>9.1</v>
      </c>
      <c r="G24" s="147">
        <v>8.3000000000000007</v>
      </c>
      <c r="H24" s="96">
        <f t="shared" si="0"/>
        <v>8.65</v>
      </c>
      <c r="I24" s="152">
        <v>0.1</v>
      </c>
      <c r="J24" s="153">
        <v>88</v>
      </c>
      <c r="K24" s="154">
        <v>85</v>
      </c>
      <c r="L24" s="155">
        <v>91</v>
      </c>
      <c r="M24" s="156"/>
      <c r="N24" s="157"/>
      <c r="O24" s="86">
        <v>19</v>
      </c>
      <c r="P24" s="173">
        <v>0</v>
      </c>
      <c r="Q24" s="173">
        <v>0</v>
      </c>
      <c r="R24" s="173">
        <v>36</v>
      </c>
      <c r="S24" s="173">
        <v>2</v>
      </c>
      <c r="T24" s="173">
        <v>36</v>
      </c>
      <c r="U24" s="200">
        <v>1</v>
      </c>
      <c r="V24" s="173">
        <v>10</v>
      </c>
      <c r="W24" s="173">
        <v>10</v>
      </c>
      <c r="X24" s="200">
        <v>10</v>
      </c>
      <c r="Y24" s="173">
        <v>2</v>
      </c>
      <c r="Z24" s="173">
        <v>2</v>
      </c>
      <c r="AA24" s="200">
        <v>2</v>
      </c>
      <c r="AB24" s="173">
        <v>1</v>
      </c>
      <c r="AC24" s="173">
        <v>1</v>
      </c>
      <c r="AD24" s="200">
        <v>1</v>
      </c>
    </row>
    <row r="25" spans="1:30" ht="15.4" customHeight="1" thickBot="1" x14ac:dyDescent="0.25">
      <c r="A25" s="149">
        <v>20</v>
      </c>
      <c r="B25" s="159">
        <v>12.1</v>
      </c>
      <c r="C25" s="160">
        <v>8.3000000000000007</v>
      </c>
      <c r="D25" s="160">
        <v>7.9</v>
      </c>
      <c r="E25" s="159">
        <v>8.9</v>
      </c>
      <c r="F25" s="160">
        <v>10.7</v>
      </c>
      <c r="G25" s="159">
        <v>9.8000000000000007</v>
      </c>
      <c r="H25" s="117">
        <f t="shared" si="0"/>
        <v>9.8000000000000007</v>
      </c>
      <c r="I25" s="161">
        <v>0.3</v>
      </c>
      <c r="J25" s="162">
        <v>89</v>
      </c>
      <c r="K25" s="163">
        <v>75</v>
      </c>
      <c r="L25" s="164">
        <v>81</v>
      </c>
      <c r="M25" s="165"/>
      <c r="N25" s="166"/>
      <c r="O25" s="70">
        <v>20</v>
      </c>
      <c r="P25" s="62">
        <v>36</v>
      </c>
      <c r="Q25" s="62">
        <v>2</v>
      </c>
      <c r="R25" s="62">
        <v>36</v>
      </c>
      <c r="S25" s="62">
        <v>4</v>
      </c>
      <c r="T25" s="62">
        <v>0</v>
      </c>
      <c r="U25" s="132">
        <v>0</v>
      </c>
      <c r="V25" s="62">
        <v>10</v>
      </c>
      <c r="W25" s="62">
        <v>10</v>
      </c>
      <c r="X25" s="132">
        <v>9</v>
      </c>
      <c r="Y25" s="62">
        <v>2</v>
      </c>
      <c r="Z25" s="62">
        <v>2</v>
      </c>
      <c r="AA25" s="132">
        <v>2</v>
      </c>
      <c r="AB25" s="62">
        <v>1</v>
      </c>
      <c r="AC25" s="62">
        <v>1</v>
      </c>
      <c r="AD25" s="132">
        <v>1</v>
      </c>
    </row>
    <row r="26" spans="1:30" ht="15.4" customHeight="1" x14ac:dyDescent="0.2">
      <c r="A26" s="148">
        <v>21</v>
      </c>
      <c r="B26" s="147">
        <v>15.5</v>
      </c>
      <c r="C26" s="167">
        <v>1.8</v>
      </c>
      <c r="D26" s="167">
        <v>-0.3</v>
      </c>
      <c r="E26" s="147">
        <v>3.7</v>
      </c>
      <c r="F26" s="167">
        <v>14.5</v>
      </c>
      <c r="G26" s="147">
        <v>8.6999999999999993</v>
      </c>
      <c r="H26" s="96">
        <f t="shared" si="0"/>
        <v>8.8999999999999986</v>
      </c>
      <c r="I26" s="152">
        <v>9.3000000000000007</v>
      </c>
      <c r="J26" s="153">
        <v>95</v>
      </c>
      <c r="K26" s="154">
        <v>55</v>
      </c>
      <c r="L26" s="155">
        <v>88</v>
      </c>
      <c r="M26" s="156"/>
      <c r="N26" s="157"/>
      <c r="O26" s="86">
        <v>21</v>
      </c>
      <c r="P26" s="173">
        <v>0</v>
      </c>
      <c r="Q26" s="173">
        <v>0</v>
      </c>
      <c r="R26" s="173">
        <v>34</v>
      </c>
      <c r="S26" s="173">
        <v>2</v>
      </c>
      <c r="T26" s="173">
        <v>0</v>
      </c>
      <c r="U26" s="200">
        <v>0</v>
      </c>
      <c r="V26" s="173">
        <v>0</v>
      </c>
      <c r="W26" s="173">
        <v>3</v>
      </c>
      <c r="X26" s="200">
        <v>6</v>
      </c>
      <c r="Y26" s="173">
        <v>4</v>
      </c>
      <c r="Z26" s="173">
        <v>1</v>
      </c>
      <c r="AA26" s="200">
        <v>1</v>
      </c>
      <c r="AB26" s="173">
        <v>1</v>
      </c>
      <c r="AC26" s="173">
        <v>1</v>
      </c>
      <c r="AD26" s="200">
        <v>1</v>
      </c>
    </row>
    <row r="27" spans="1:30" ht="15.4" customHeight="1" x14ac:dyDescent="0.2">
      <c r="A27" s="148">
        <v>22</v>
      </c>
      <c r="B27" s="147">
        <v>11.2</v>
      </c>
      <c r="C27" s="167">
        <v>7</v>
      </c>
      <c r="D27" s="167">
        <v>8.1</v>
      </c>
      <c r="E27" s="147">
        <v>8.8000000000000007</v>
      </c>
      <c r="F27" s="167">
        <v>11.2</v>
      </c>
      <c r="G27" s="147">
        <v>7.5</v>
      </c>
      <c r="H27" s="96">
        <f t="shared" si="0"/>
        <v>8.75</v>
      </c>
      <c r="I27" s="152">
        <v>1.6</v>
      </c>
      <c r="J27" s="153">
        <v>96</v>
      </c>
      <c r="K27" s="154">
        <v>76</v>
      </c>
      <c r="L27" s="155">
        <v>94</v>
      </c>
      <c r="M27" s="156"/>
      <c r="N27" s="157"/>
      <c r="O27" s="86">
        <v>22</v>
      </c>
      <c r="P27" s="173">
        <v>0</v>
      </c>
      <c r="Q27" s="173">
        <v>0</v>
      </c>
      <c r="R27" s="173">
        <v>2</v>
      </c>
      <c r="S27" s="173">
        <v>4</v>
      </c>
      <c r="T27" s="173">
        <v>0</v>
      </c>
      <c r="U27" s="200">
        <v>0</v>
      </c>
      <c r="V27" s="173">
        <v>10</v>
      </c>
      <c r="W27" s="173">
        <v>10</v>
      </c>
      <c r="X27" s="200">
        <v>10</v>
      </c>
      <c r="Y27" s="173">
        <v>6</v>
      </c>
      <c r="Z27" s="173">
        <v>2</v>
      </c>
      <c r="AA27" s="200">
        <v>2</v>
      </c>
      <c r="AB27" s="173">
        <v>2</v>
      </c>
      <c r="AC27" s="173">
        <v>2</v>
      </c>
      <c r="AD27" s="200">
        <v>1</v>
      </c>
    </row>
    <row r="28" spans="1:30" ht="15.4" customHeight="1" x14ac:dyDescent="0.2">
      <c r="A28" s="148">
        <v>23</v>
      </c>
      <c r="B28" s="147">
        <v>17.5</v>
      </c>
      <c r="C28" s="167">
        <v>7.4</v>
      </c>
      <c r="D28" s="167">
        <v>6.2</v>
      </c>
      <c r="E28" s="147">
        <v>9.4</v>
      </c>
      <c r="F28" s="167">
        <v>17.2</v>
      </c>
      <c r="G28" s="147">
        <v>14.8</v>
      </c>
      <c r="H28" s="96">
        <f t="shared" si="0"/>
        <v>14.05</v>
      </c>
      <c r="I28" s="152"/>
      <c r="J28" s="153">
        <v>91</v>
      </c>
      <c r="K28" s="154">
        <v>66</v>
      </c>
      <c r="L28" s="155">
        <v>70</v>
      </c>
      <c r="M28" s="156"/>
      <c r="N28" s="157"/>
      <c r="O28" s="86">
        <v>23</v>
      </c>
      <c r="P28" s="173">
        <v>0</v>
      </c>
      <c r="Q28" s="173">
        <v>0</v>
      </c>
      <c r="R28" s="173">
        <v>20</v>
      </c>
      <c r="S28" s="173">
        <v>7</v>
      </c>
      <c r="T28" s="173">
        <v>2</v>
      </c>
      <c r="U28" s="200">
        <v>7</v>
      </c>
      <c r="V28" s="173">
        <v>8</v>
      </c>
      <c r="W28" s="173">
        <v>4</v>
      </c>
      <c r="X28" s="200">
        <v>5</v>
      </c>
      <c r="Y28" s="173">
        <v>2</v>
      </c>
      <c r="Z28" s="173">
        <v>1</v>
      </c>
      <c r="AA28" s="200">
        <v>0</v>
      </c>
      <c r="AB28" s="173">
        <v>1</v>
      </c>
      <c r="AC28" s="173">
        <v>1</v>
      </c>
      <c r="AD28" s="200">
        <v>1</v>
      </c>
    </row>
    <row r="29" spans="1:30" ht="15.4" customHeight="1" x14ac:dyDescent="0.2">
      <c r="A29" s="148">
        <v>24</v>
      </c>
      <c r="B29" s="147">
        <v>16.8</v>
      </c>
      <c r="C29" s="167">
        <v>13.1</v>
      </c>
      <c r="D29" s="167">
        <v>11.1</v>
      </c>
      <c r="E29" s="147">
        <v>14.1</v>
      </c>
      <c r="F29" s="167">
        <v>16.3</v>
      </c>
      <c r="G29" s="147">
        <v>13.1</v>
      </c>
      <c r="H29" s="96">
        <f t="shared" si="0"/>
        <v>14.15</v>
      </c>
      <c r="I29" s="152"/>
      <c r="J29" s="153">
        <v>74</v>
      </c>
      <c r="K29" s="154">
        <v>50</v>
      </c>
      <c r="L29" s="155">
        <v>78</v>
      </c>
      <c r="M29" s="156"/>
      <c r="N29" s="157"/>
      <c r="O29" s="86">
        <v>24</v>
      </c>
      <c r="P29" s="173">
        <v>34</v>
      </c>
      <c r="Q29" s="173">
        <v>2</v>
      </c>
      <c r="R29" s="173">
        <v>22</v>
      </c>
      <c r="S29" s="173">
        <v>7</v>
      </c>
      <c r="T29" s="173">
        <v>0</v>
      </c>
      <c r="U29" s="200">
        <v>0</v>
      </c>
      <c r="V29" s="173">
        <v>10</v>
      </c>
      <c r="W29" s="173">
        <v>6</v>
      </c>
      <c r="X29" s="200">
        <v>7</v>
      </c>
      <c r="Y29" s="173">
        <v>2</v>
      </c>
      <c r="Z29" s="173">
        <v>1</v>
      </c>
      <c r="AA29" s="200">
        <v>1</v>
      </c>
      <c r="AB29" s="173">
        <v>1</v>
      </c>
      <c r="AC29" s="173">
        <v>1</v>
      </c>
      <c r="AD29" s="200">
        <v>1</v>
      </c>
    </row>
    <row r="30" spans="1:30" ht="15.4" customHeight="1" thickBot="1" x14ac:dyDescent="0.25">
      <c r="A30" s="149">
        <v>25</v>
      </c>
      <c r="B30" s="159">
        <v>21.4</v>
      </c>
      <c r="C30" s="160">
        <v>10.9</v>
      </c>
      <c r="D30" s="160">
        <v>8.6999999999999993</v>
      </c>
      <c r="E30" s="159">
        <v>14.1</v>
      </c>
      <c r="F30" s="160">
        <v>20.5</v>
      </c>
      <c r="G30" s="159">
        <v>12.7</v>
      </c>
      <c r="H30" s="96">
        <f t="shared" si="0"/>
        <v>15</v>
      </c>
      <c r="I30" s="161"/>
      <c r="J30" s="162">
        <v>81</v>
      </c>
      <c r="K30" s="163">
        <v>60</v>
      </c>
      <c r="L30" s="164">
        <v>90</v>
      </c>
      <c r="M30" s="165"/>
      <c r="N30" s="166"/>
      <c r="O30" s="70">
        <v>25</v>
      </c>
      <c r="P30" s="62">
        <v>0</v>
      </c>
      <c r="Q30" s="62">
        <v>0</v>
      </c>
      <c r="R30" s="62">
        <v>18</v>
      </c>
      <c r="S30" s="62">
        <v>4</v>
      </c>
      <c r="T30" s="62">
        <v>0</v>
      </c>
      <c r="U30" s="132">
        <v>0</v>
      </c>
      <c r="V30" s="62">
        <v>10</v>
      </c>
      <c r="W30" s="62">
        <v>10</v>
      </c>
      <c r="X30" s="132">
        <v>9</v>
      </c>
      <c r="Y30" s="62">
        <v>2</v>
      </c>
      <c r="Z30" s="62">
        <v>2</v>
      </c>
      <c r="AA30" s="132">
        <v>2</v>
      </c>
      <c r="AB30" s="62">
        <v>1</v>
      </c>
      <c r="AC30" s="62">
        <v>1</v>
      </c>
      <c r="AD30" s="132">
        <v>1</v>
      </c>
    </row>
    <row r="31" spans="1:30" ht="15.4" customHeight="1" x14ac:dyDescent="0.2">
      <c r="A31" s="148">
        <v>26</v>
      </c>
      <c r="B31" s="147">
        <v>23</v>
      </c>
      <c r="C31" s="167">
        <v>7.2</v>
      </c>
      <c r="D31" s="167">
        <v>5.6</v>
      </c>
      <c r="E31" s="147">
        <v>8.9</v>
      </c>
      <c r="F31" s="167">
        <v>22.1</v>
      </c>
      <c r="G31" s="147">
        <v>11.7</v>
      </c>
      <c r="H31" s="113">
        <f t="shared" si="0"/>
        <v>13.600000000000001</v>
      </c>
      <c r="I31" s="152">
        <v>0.1</v>
      </c>
      <c r="J31" s="153">
        <v>97</v>
      </c>
      <c r="K31" s="154">
        <v>60</v>
      </c>
      <c r="L31" s="155">
        <v>96</v>
      </c>
      <c r="M31" s="156"/>
      <c r="N31" s="157"/>
      <c r="O31" s="86">
        <v>26</v>
      </c>
      <c r="P31" s="173">
        <v>0</v>
      </c>
      <c r="Q31" s="173">
        <v>0</v>
      </c>
      <c r="R31" s="173">
        <v>20</v>
      </c>
      <c r="S31" s="173">
        <v>4</v>
      </c>
      <c r="T31" s="173">
        <v>0</v>
      </c>
      <c r="U31" s="200">
        <v>0</v>
      </c>
      <c r="V31" s="173">
        <v>0</v>
      </c>
      <c r="W31" s="173">
        <v>1</v>
      </c>
      <c r="X31" s="200">
        <v>3</v>
      </c>
      <c r="Y31" s="173">
        <v>4</v>
      </c>
      <c r="Z31" s="173">
        <v>0</v>
      </c>
      <c r="AA31" s="200">
        <v>1</v>
      </c>
      <c r="AB31" s="173">
        <v>1</v>
      </c>
      <c r="AC31" s="173">
        <v>0</v>
      </c>
      <c r="AD31" s="200">
        <v>0</v>
      </c>
    </row>
    <row r="32" spans="1:30" ht="15.4" customHeight="1" x14ac:dyDescent="0.2">
      <c r="A32" s="148">
        <v>27</v>
      </c>
      <c r="B32" s="147">
        <v>19.3</v>
      </c>
      <c r="C32" s="167">
        <v>8.6</v>
      </c>
      <c r="D32" s="167">
        <v>7.2</v>
      </c>
      <c r="E32" s="147">
        <v>10.8</v>
      </c>
      <c r="F32" s="167">
        <v>18.8</v>
      </c>
      <c r="G32" s="147">
        <v>15.4</v>
      </c>
      <c r="H32" s="96">
        <f t="shared" si="0"/>
        <v>15.1</v>
      </c>
      <c r="I32" s="152">
        <v>0.4</v>
      </c>
      <c r="J32" s="153">
        <v>97</v>
      </c>
      <c r="K32" s="154">
        <v>82</v>
      </c>
      <c r="L32" s="155">
        <v>94</v>
      </c>
      <c r="M32" s="156"/>
      <c r="N32" s="157"/>
      <c r="O32" s="86">
        <v>27</v>
      </c>
      <c r="P32" s="173">
        <v>0</v>
      </c>
      <c r="Q32" s="173">
        <v>0</v>
      </c>
      <c r="R32" s="173">
        <v>36</v>
      </c>
      <c r="S32" s="173">
        <v>2</v>
      </c>
      <c r="T32" s="173">
        <v>0</v>
      </c>
      <c r="U32" s="200">
        <v>0</v>
      </c>
      <c r="V32" s="173">
        <v>10</v>
      </c>
      <c r="W32" s="173">
        <v>7</v>
      </c>
      <c r="X32" s="200">
        <v>10</v>
      </c>
      <c r="Y32" s="173">
        <v>4</v>
      </c>
      <c r="Z32" s="173">
        <v>1</v>
      </c>
      <c r="AA32" s="200">
        <v>2</v>
      </c>
      <c r="AB32" s="173">
        <v>0</v>
      </c>
      <c r="AC32" s="173">
        <v>0</v>
      </c>
      <c r="AD32" s="200">
        <v>0</v>
      </c>
    </row>
    <row r="33" spans="1:30" ht="15.4" customHeight="1" x14ac:dyDescent="0.2">
      <c r="A33" s="148">
        <v>28</v>
      </c>
      <c r="B33" s="147">
        <v>17.899999999999999</v>
      </c>
      <c r="C33" s="167">
        <v>10.4</v>
      </c>
      <c r="D33" s="167">
        <v>12.7</v>
      </c>
      <c r="E33" s="147">
        <v>14</v>
      </c>
      <c r="F33" s="167">
        <v>17.899999999999999</v>
      </c>
      <c r="G33" s="147">
        <v>10.4</v>
      </c>
      <c r="H33" s="96">
        <f t="shared" si="0"/>
        <v>13.174999999999999</v>
      </c>
      <c r="I33" s="152">
        <v>0.1</v>
      </c>
      <c r="J33" s="153">
        <v>97</v>
      </c>
      <c r="K33" s="154">
        <v>69</v>
      </c>
      <c r="L33" s="155">
        <v>85</v>
      </c>
      <c r="M33" s="156"/>
      <c r="N33" s="157"/>
      <c r="O33" s="86">
        <v>28</v>
      </c>
      <c r="P33" s="173">
        <v>0</v>
      </c>
      <c r="Q33" s="173">
        <v>0</v>
      </c>
      <c r="R33" s="173">
        <v>36</v>
      </c>
      <c r="S33" s="173">
        <v>4</v>
      </c>
      <c r="T33" s="173">
        <v>2</v>
      </c>
      <c r="U33" s="200">
        <v>2</v>
      </c>
      <c r="V33" s="173">
        <v>10</v>
      </c>
      <c r="W33" s="173">
        <v>1</v>
      </c>
      <c r="X33" s="200">
        <v>1</v>
      </c>
      <c r="Y33" s="173">
        <v>4</v>
      </c>
      <c r="Z33" s="173">
        <v>0</v>
      </c>
      <c r="AA33" s="200">
        <v>0</v>
      </c>
      <c r="AB33" s="173">
        <v>1</v>
      </c>
      <c r="AC33" s="173">
        <v>0</v>
      </c>
      <c r="AD33" s="200">
        <v>0</v>
      </c>
    </row>
    <row r="34" spans="1:30" ht="15.4" customHeight="1" x14ac:dyDescent="0.2">
      <c r="A34" s="148">
        <v>29</v>
      </c>
      <c r="B34" s="147">
        <v>17.100000000000001</v>
      </c>
      <c r="C34" s="167">
        <v>5</v>
      </c>
      <c r="D34" s="167">
        <v>2.5</v>
      </c>
      <c r="E34" s="147">
        <v>8.1999999999999993</v>
      </c>
      <c r="F34" s="167">
        <v>17.100000000000001</v>
      </c>
      <c r="G34" s="147">
        <v>13.8</v>
      </c>
      <c r="H34" s="96">
        <f t="shared" si="0"/>
        <v>13.225000000000001</v>
      </c>
      <c r="I34" s="152">
        <v>0.8</v>
      </c>
      <c r="J34" s="153">
        <v>97</v>
      </c>
      <c r="K34" s="154">
        <v>81</v>
      </c>
      <c r="L34" s="155">
        <v>94</v>
      </c>
      <c r="M34" s="156"/>
      <c r="N34" s="157"/>
      <c r="O34" s="86">
        <v>29</v>
      </c>
      <c r="P34" s="173">
        <v>0</v>
      </c>
      <c r="Q34" s="173">
        <v>0</v>
      </c>
      <c r="R34" s="173">
        <v>20</v>
      </c>
      <c r="S34" s="173">
        <v>2</v>
      </c>
      <c r="T34" s="173">
        <v>0</v>
      </c>
      <c r="U34" s="200">
        <v>0</v>
      </c>
      <c r="V34" s="173">
        <v>10</v>
      </c>
      <c r="W34" s="173">
        <v>10</v>
      </c>
      <c r="X34" s="200">
        <v>10</v>
      </c>
      <c r="Y34" s="173">
        <v>4</v>
      </c>
      <c r="Z34" s="173">
        <v>2</v>
      </c>
      <c r="AA34" s="200">
        <v>6</v>
      </c>
      <c r="AB34" s="173">
        <v>0</v>
      </c>
      <c r="AC34" s="173">
        <v>0</v>
      </c>
      <c r="AD34" s="200">
        <v>1</v>
      </c>
    </row>
    <row r="35" spans="1:30" ht="15.4" customHeight="1" x14ac:dyDescent="0.2">
      <c r="A35" s="148">
        <v>30</v>
      </c>
      <c r="B35" s="147">
        <v>15.8</v>
      </c>
      <c r="C35" s="167">
        <v>4.2</v>
      </c>
      <c r="D35" s="167">
        <v>8.1999999999999993</v>
      </c>
      <c r="E35" s="147">
        <v>11.6</v>
      </c>
      <c r="F35" s="167">
        <v>14.6</v>
      </c>
      <c r="G35" s="147">
        <v>5</v>
      </c>
      <c r="H35" s="96">
        <f t="shared" si="0"/>
        <v>9.0500000000000007</v>
      </c>
      <c r="I35" s="152"/>
      <c r="J35" s="153">
        <v>96</v>
      </c>
      <c r="K35" s="154">
        <v>61</v>
      </c>
      <c r="L35" s="155">
        <v>93</v>
      </c>
      <c r="M35" s="156"/>
      <c r="N35" s="157"/>
      <c r="O35" s="86">
        <v>30</v>
      </c>
      <c r="P35" s="173">
        <v>0</v>
      </c>
      <c r="Q35" s="173">
        <v>0</v>
      </c>
      <c r="R35" s="173">
        <v>2</v>
      </c>
      <c r="S35" s="173">
        <v>2</v>
      </c>
      <c r="T35" s="173">
        <v>2</v>
      </c>
      <c r="U35" s="200">
        <v>1</v>
      </c>
      <c r="V35" s="173">
        <v>10</v>
      </c>
      <c r="W35" s="173">
        <v>3</v>
      </c>
      <c r="X35" s="200">
        <v>0</v>
      </c>
      <c r="Y35" s="173">
        <v>2</v>
      </c>
      <c r="Z35" s="173">
        <v>1</v>
      </c>
      <c r="AA35" s="200">
        <v>0</v>
      </c>
      <c r="AB35" s="173">
        <v>1</v>
      </c>
      <c r="AC35" s="173">
        <v>0</v>
      </c>
      <c r="AD35" s="200">
        <v>0</v>
      </c>
    </row>
    <row r="36" spans="1:30" ht="15.4" customHeight="1" thickBot="1" x14ac:dyDescent="0.25">
      <c r="A36" s="148"/>
      <c r="B36" s="147"/>
      <c r="C36" s="147"/>
      <c r="D36" s="167"/>
      <c r="E36" s="147"/>
      <c r="F36" s="167"/>
      <c r="G36" s="147"/>
      <c r="H36" s="117"/>
      <c r="I36" s="152"/>
      <c r="J36" s="153"/>
      <c r="K36" s="154"/>
      <c r="L36" s="155"/>
      <c r="M36" s="156"/>
      <c r="N36" s="157"/>
      <c r="O36" s="70">
        <v>31</v>
      </c>
      <c r="P36" s="156"/>
      <c r="Q36" s="156"/>
      <c r="R36" s="156"/>
      <c r="S36" s="156"/>
      <c r="T36" s="156"/>
      <c r="U36" s="157"/>
      <c r="V36" s="156"/>
      <c r="W36" s="156"/>
      <c r="X36" s="157"/>
      <c r="Y36" s="156"/>
      <c r="Z36" s="156"/>
      <c r="AA36" s="157"/>
      <c r="AB36" s="156"/>
      <c r="AC36" s="156"/>
      <c r="AD36" s="157"/>
    </row>
    <row r="37" spans="1:30" ht="15.4" customHeight="1" x14ac:dyDescent="0.2">
      <c r="A37" s="174" t="s">
        <v>32</v>
      </c>
      <c r="B37" s="175">
        <f t="shared" ref="B37:N37" si="1">AVERAGE(B6:B10)</f>
        <v>19.880000000000003</v>
      </c>
      <c r="C37" s="175">
        <f t="shared" si="1"/>
        <v>8.34</v>
      </c>
      <c r="D37" s="169">
        <f t="shared" si="1"/>
        <v>6.88</v>
      </c>
      <c r="E37" s="175">
        <f t="shared" si="1"/>
        <v>11.780000000000001</v>
      </c>
      <c r="F37" s="169">
        <f t="shared" si="1"/>
        <v>19.48</v>
      </c>
      <c r="G37" s="175">
        <f t="shared" si="1"/>
        <v>10.379999999999999</v>
      </c>
      <c r="H37" s="169">
        <f t="shared" si="1"/>
        <v>13.004999999999999</v>
      </c>
      <c r="I37" s="113">
        <f>SUM(I6:I10)</f>
        <v>0.5</v>
      </c>
      <c r="J37" s="176">
        <f t="shared" si="1"/>
        <v>94.8</v>
      </c>
      <c r="K37" s="177">
        <f t="shared" si="1"/>
        <v>54.6</v>
      </c>
      <c r="L37" s="178">
        <f t="shared" si="1"/>
        <v>92.2</v>
      </c>
      <c r="M37" s="178" t="e">
        <f t="shared" si="1"/>
        <v>#DIV/0!</v>
      </c>
      <c r="N37" s="178" t="e">
        <f t="shared" si="1"/>
        <v>#DIV/0!</v>
      </c>
      <c r="O37" s="51"/>
      <c r="P37" s="176"/>
      <c r="Q37" s="176"/>
      <c r="R37" s="176"/>
      <c r="S37" s="176"/>
      <c r="T37" s="176"/>
      <c r="U37" s="176"/>
      <c r="V37" s="176"/>
      <c r="W37" s="176"/>
      <c r="X37" s="176"/>
      <c r="Y37" s="176"/>
      <c r="Z37" s="176"/>
      <c r="AA37" s="176"/>
      <c r="AB37" s="176"/>
      <c r="AC37" s="176"/>
      <c r="AD37" s="176"/>
    </row>
    <row r="38" spans="1:30" ht="15.4" customHeight="1" x14ac:dyDescent="0.2">
      <c r="A38" s="148">
        <v>2</v>
      </c>
      <c r="B38" s="147">
        <f t="shared" ref="B38:N38" si="2">AVERAGE(B11:B15)</f>
        <v>22.839999999999996</v>
      </c>
      <c r="C38" s="147">
        <f t="shared" si="2"/>
        <v>7.4</v>
      </c>
      <c r="D38" s="167">
        <f t="shared" si="2"/>
        <v>4.5599999999999996</v>
      </c>
      <c r="E38" s="147">
        <f t="shared" si="2"/>
        <v>13.3</v>
      </c>
      <c r="F38" s="167">
        <f t="shared" si="2"/>
        <v>22.240000000000002</v>
      </c>
      <c r="G38" s="147">
        <f t="shared" si="2"/>
        <v>12.16</v>
      </c>
      <c r="H38" s="167">
        <f t="shared" si="2"/>
        <v>14.964999999999998</v>
      </c>
      <c r="I38" s="96">
        <f>SUM(I11:I15)</f>
        <v>0</v>
      </c>
      <c r="J38" s="179">
        <f t="shared" si="2"/>
        <v>75.8</v>
      </c>
      <c r="K38" s="180">
        <f t="shared" si="2"/>
        <v>48.2</v>
      </c>
      <c r="L38" s="172">
        <f t="shared" si="2"/>
        <v>79.2</v>
      </c>
      <c r="M38" s="171" t="e">
        <f t="shared" si="2"/>
        <v>#DIV/0!</v>
      </c>
      <c r="N38" s="172" t="e">
        <f t="shared" si="2"/>
        <v>#DIV/0!</v>
      </c>
      <c r="O38" s="49"/>
      <c r="P38" s="179"/>
      <c r="Q38" s="179"/>
      <c r="R38" s="179"/>
      <c r="S38" s="179"/>
      <c r="T38" s="179"/>
      <c r="U38" s="179"/>
      <c r="V38" s="179"/>
      <c r="W38" s="179"/>
      <c r="X38" s="179"/>
      <c r="Y38" s="179"/>
      <c r="Z38" s="179"/>
      <c r="AA38" s="179"/>
      <c r="AB38" s="179"/>
      <c r="AC38" s="179"/>
      <c r="AD38" s="179"/>
    </row>
    <row r="39" spans="1:30" ht="15.4" customHeight="1" x14ac:dyDescent="0.2">
      <c r="A39" s="148">
        <v>3</v>
      </c>
      <c r="B39" s="147">
        <f t="shared" ref="B39:N39" si="3">AVERAGE(B16:B20)</f>
        <v>24.14</v>
      </c>
      <c r="C39" s="147">
        <f t="shared" si="3"/>
        <v>9.02</v>
      </c>
      <c r="D39" s="167">
        <f t="shared" si="3"/>
        <v>6.6</v>
      </c>
      <c r="E39" s="147">
        <f t="shared" si="3"/>
        <v>12.739999999999998</v>
      </c>
      <c r="F39" s="167">
        <f t="shared" si="3"/>
        <v>23.26</v>
      </c>
      <c r="G39" s="147">
        <f t="shared" si="3"/>
        <v>13.5</v>
      </c>
      <c r="H39" s="167">
        <f t="shared" si="3"/>
        <v>15.75</v>
      </c>
      <c r="I39" s="96">
        <f>SUM(I16:I20)</f>
        <v>0</v>
      </c>
      <c r="J39" s="179">
        <f t="shared" si="3"/>
        <v>91.4</v>
      </c>
      <c r="K39" s="180">
        <f t="shared" si="3"/>
        <v>53.8</v>
      </c>
      <c r="L39" s="172">
        <f t="shared" si="3"/>
        <v>91.2</v>
      </c>
      <c r="M39" s="171" t="e">
        <f t="shared" si="3"/>
        <v>#DIV/0!</v>
      </c>
      <c r="N39" s="172" t="e">
        <f t="shared" si="3"/>
        <v>#DIV/0!</v>
      </c>
      <c r="O39" s="49"/>
      <c r="P39" s="179"/>
      <c r="Q39" s="179"/>
      <c r="R39" s="179"/>
      <c r="S39" s="179"/>
      <c r="T39" s="179"/>
      <c r="U39" s="179"/>
      <c r="V39" s="179"/>
      <c r="W39" s="179"/>
      <c r="X39" s="179"/>
      <c r="Y39" s="179"/>
      <c r="Z39" s="179"/>
      <c r="AA39" s="179"/>
      <c r="AB39" s="179"/>
      <c r="AC39" s="179"/>
      <c r="AD39" s="179"/>
    </row>
    <row r="40" spans="1:30" ht="15.4" customHeight="1" x14ac:dyDescent="0.2">
      <c r="A40" s="148">
        <v>4</v>
      </c>
      <c r="B40" s="147">
        <f t="shared" ref="B40:N40" si="4">AVERAGE(B21:B25)</f>
        <v>16</v>
      </c>
      <c r="C40" s="147">
        <f t="shared" si="4"/>
        <v>10.979999999999999</v>
      </c>
      <c r="D40" s="167">
        <f t="shared" si="4"/>
        <v>10.760000000000002</v>
      </c>
      <c r="E40" s="147">
        <f t="shared" si="4"/>
        <v>11.919999999999998</v>
      </c>
      <c r="F40" s="167">
        <f t="shared" si="4"/>
        <v>13.979999999999999</v>
      </c>
      <c r="G40" s="147">
        <f t="shared" si="4"/>
        <v>12.279999999999998</v>
      </c>
      <c r="H40" s="167">
        <f t="shared" si="4"/>
        <v>12.615</v>
      </c>
      <c r="I40" s="96">
        <f>SUM(I21:I25)</f>
        <v>12.8</v>
      </c>
      <c r="J40" s="179">
        <f t="shared" si="4"/>
        <v>90.8</v>
      </c>
      <c r="K40" s="180">
        <f t="shared" si="4"/>
        <v>78.599999999999994</v>
      </c>
      <c r="L40" s="172">
        <f t="shared" si="4"/>
        <v>89</v>
      </c>
      <c r="M40" s="171" t="e">
        <f t="shared" si="4"/>
        <v>#DIV/0!</v>
      </c>
      <c r="N40" s="172" t="e">
        <f t="shared" si="4"/>
        <v>#DIV/0!</v>
      </c>
      <c r="O40" s="49"/>
      <c r="P40" s="179"/>
      <c r="Q40" s="179"/>
      <c r="R40" s="179"/>
      <c r="S40" s="179"/>
      <c r="T40" s="179"/>
      <c r="U40" s="179"/>
      <c r="V40" s="179"/>
      <c r="W40" s="179"/>
      <c r="X40" s="179"/>
      <c r="Y40" s="179"/>
      <c r="Z40" s="179"/>
      <c r="AA40" s="179"/>
      <c r="AB40" s="179"/>
      <c r="AC40" s="179"/>
      <c r="AD40" s="179"/>
    </row>
    <row r="41" spans="1:30" ht="15.4" customHeight="1" x14ac:dyDescent="0.2">
      <c r="A41" s="148">
        <v>5</v>
      </c>
      <c r="B41" s="147">
        <f t="shared" ref="B41:N41" si="5">AVERAGE(B26:B30)</f>
        <v>16.48</v>
      </c>
      <c r="C41" s="147">
        <f t="shared" si="5"/>
        <v>8.0400000000000009</v>
      </c>
      <c r="D41" s="167">
        <f t="shared" si="5"/>
        <v>6.76</v>
      </c>
      <c r="E41" s="147">
        <f t="shared" si="5"/>
        <v>10.02</v>
      </c>
      <c r="F41" s="167">
        <f t="shared" si="5"/>
        <v>15.940000000000001</v>
      </c>
      <c r="G41" s="147">
        <f t="shared" si="5"/>
        <v>11.36</v>
      </c>
      <c r="H41" s="167">
        <f t="shared" si="5"/>
        <v>12.17</v>
      </c>
      <c r="I41" s="96">
        <f>SUM(I26:I30)</f>
        <v>10.9</v>
      </c>
      <c r="J41" s="179">
        <f t="shared" si="5"/>
        <v>87.4</v>
      </c>
      <c r="K41" s="180">
        <f t="shared" si="5"/>
        <v>61.4</v>
      </c>
      <c r="L41" s="172">
        <f t="shared" si="5"/>
        <v>84</v>
      </c>
      <c r="M41" s="171" t="e">
        <f t="shared" si="5"/>
        <v>#DIV/0!</v>
      </c>
      <c r="N41" s="172" t="e">
        <f t="shared" si="5"/>
        <v>#DIV/0!</v>
      </c>
      <c r="O41" s="49"/>
      <c r="P41" s="179"/>
      <c r="Q41" s="179"/>
      <c r="R41" s="179"/>
      <c r="S41" s="179"/>
      <c r="T41" s="179"/>
      <c r="U41" s="179"/>
      <c r="V41" s="179"/>
      <c r="W41" s="179"/>
      <c r="X41" s="179"/>
      <c r="Y41" s="179"/>
      <c r="Z41" s="179"/>
      <c r="AA41" s="179"/>
      <c r="AB41" s="179"/>
      <c r="AC41" s="179"/>
      <c r="AD41" s="179"/>
    </row>
    <row r="42" spans="1:30" ht="15.4" customHeight="1" thickBot="1" x14ac:dyDescent="0.25">
      <c r="A42" s="149">
        <v>6</v>
      </c>
      <c r="B42" s="194">
        <f t="shared" ref="B42:N42" si="6">AVERAGE(B31:B36)</f>
        <v>18.619999999999997</v>
      </c>
      <c r="C42" s="194">
        <f t="shared" si="6"/>
        <v>7.080000000000001</v>
      </c>
      <c r="D42" s="194">
        <f t="shared" si="6"/>
        <v>7.24</v>
      </c>
      <c r="E42" s="194">
        <f t="shared" si="6"/>
        <v>10.700000000000001</v>
      </c>
      <c r="F42" s="194">
        <f t="shared" si="6"/>
        <v>18.100000000000001</v>
      </c>
      <c r="G42" s="159">
        <f t="shared" si="6"/>
        <v>11.26</v>
      </c>
      <c r="H42" s="160">
        <f t="shared" si="6"/>
        <v>12.830000000000002</v>
      </c>
      <c r="I42" s="117">
        <f>SUM(I31:I36)</f>
        <v>1.4</v>
      </c>
      <c r="J42" s="181">
        <f t="shared" si="6"/>
        <v>96.8</v>
      </c>
      <c r="K42" s="182">
        <f t="shared" si="6"/>
        <v>70.599999999999994</v>
      </c>
      <c r="L42" s="183">
        <f t="shared" si="6"/>
        <v>92.4</v>
      </c>
      <c r="M42" s="184" t="e">
        <f t="shared" si="6"/>
        <v>#DIV/0!</v>
      </c>
      <c r="N42" s="172" t="e">
        <f t="shared" si="6"/>
        <v>#DIV/0!</v>
      </c>
      <c r="O42" s="49"/>
      <c r="P42" s="179"/>
      <c r="Q42" s="179"/>
      <c r="R42" s="179"/>
      <c r="S42" s="179"/>
      <c r="T42" s="179"/>
      <c r="U42" s="179"/>
      <c r="V42" s="179"/>
      <c r="W42" s="179"/>
      <c r="X42" s="179"/>
      <c r="Y42" s="179"/>
      <c r="Z42" s="179"/>
      <c r="AA42" s="179"/>
      <c r="AB42" s="179"/>
      <c r="AC42" s="179"/>
      <c r="AD42" s="179"/>
    </row>
    <row r="43" spans="1:30" ht="15.4" customHeight="1" x14ac:dyDescent="0.2">
      <c r="A43" s="148" t="s">
        <v>33</v>
      </c>
      <c r="B43" s="195">
        <f>AVERAGE(B6:B15)</f>
        <v>21.36</v>
      </c>
      <c r="C43" s="195">
        <f t="shared" ref="C43:H43" si="7">AVERAGE(C6:C15)</f>
        <v>7.8699999999999992</v>
      </c>
      <c r="D43" s="167">
        <f t="shared" si="7"/>
        <v>5.72</v>
      </c>
      <c r="E43" s="195">
        <f t="shared" si="7"/>
        <v>12.540000000000001</v>
      </c>
      <c r="F43" s="167">
        <f t="shared" si="7"/>
        <v>20.860000000000003</v>
      </c>
      <c r="G43" s="147">
        <f t="shared" si="7"/>
        <v>11.27</v>
      </c>
      <c r="H43" s="167">
        <f t="shared" si="7"/>
        <v>13.984999999999999</v>
      </c>
      <c r="I43" s="168">
        <f>SUM(I6:I15)</f>
        <v>0.5</v>
      </c>
      <c r="J43" s="179">
        <f>AVERAGE(J6:J15)</f>
        <v>85.3</v>
      </c>
      <c r="K43" s="180">
        <f>AVERAGE(K6:K15)</f>
        <v>51.4</v>
      </c>
      <c r="L43" s="172">
        <f>AVERAGE(L6:L15)</f>
        <v>85.7</v>
      </c>
      <c r="M43" s="171">
        <f>SUM(M6:M15)</f>
        <v>0</v>
      </c>
      <c r="N43" s="178" t="e">
        <f>AVERAGE(N6:N15)</f>
        <v>#DIV/0!</v>
      </c>
      <c r="O43" s="49"/>
      <c r="P43" s="179"/>
      <c r="Q43" s="179"/>
      <c r="R43" s="179"/>
      <c r="S43" s="179"/>
      <c r="T43" s="179"/>
      <c r="U43" s="179"/>
      <c r="V43" s="179"/>
      <c r="W43" s="179"/>
      <c r="X43" s="179"/>
      <c r="Y43" s="179"/>
      <c r="Z43" s="179"/>
      <c r="AA43" s="179"/>
      <c r="AB43" s="179"/>
      <c r="AC43" s="179"/>
      <c r="AD43" s="179"/>
    </row>
    <row r="44" spans="1:30" ht="15.4" customHeight="1" x14ac:dyDescent="0.2">
      <c r="A44" s="148">
        <v>2</v>
      </c>
      <c r="B44" s="195">
        <f>AVERAGE(B16:B25)</f>
        <v>20.07</v>
      </c>
      <c r="C44" s="195">
        <f t="shared" ref="C44:H44" si="8">AVERAGE(C16:C25)</f>
        <v>10</v>
      </c>
      <c r="D44" s="167">
        <f t="shared" si="8"/>
        <v>8.6800000000000015</v>
      </c>
      <c r="E44" s="195">
        <f t="shared" si="8"/>
        <v>12.330000000000002</v>
      </c>
      <c r="F44" s="167">
        <f t="shared" si="8"/>
        <v>18.62</v>
      </c>
      <c r="G44" s="147">
        <f t="shared" si="8"/>
        <v>12.89</v>
      </c>
      <c r="H44" s="167">
        <f t="shared" si="8"/>
        <v>14.182500000000001</v>
      </c>
      <c r="I44" s="152">
        <f>SUM(I16:I25)</f>
        <v>12.8</v>
      </c>
      <c r="J44" s="179">
        <f>AVERAGE(J16:J25)</f>
        <v>91.1</v>
      </c>
      <c r="K44" s="180">
        <f>AVERAGE(K16:K25)</f>
        <v>66.2</v>
      </c>
      <c r="L44" s="172">
        <f>AVERAGE(L16:L25)</f>
        <v>90.1</v>
      </c>
      <c r="M44" s="171">
        <f>SUM(M16:M25)</f>
        <v>0</v>
      </c>
      <c r="N44" s="172" t="e">
        <f>AVERAGE(N16:N25)</f>
        <v>#DIV/0!</v>
      </c>
      <c r="O44" s="49"/>
      <c r="P44" s="179"/>
      <c r="Q44" s="179"/>
      <c r="R44" s="179"/>
      <c r="S44" s="179"/>
      <c r="T44" s="179"/>
      <c r="U44" s="179"/>
      <c r="V44" s="179"/>
      <c r="W44" s="179"/>
      <c r="X44" s="179"/>
      <c r="Y44" s="179"/>
      <c r="Z44" s="179"/>
      <c r="AA44" s="179"/>
      <c r="AB44" s="179"/>
      <c r="AC44" s="179"/>
      <c r="AD44" s="179"/>
    </row>
    <row r="45" spans="1:30" ht="15.4" customHeight="1" thickBot="1" x14ac:dyDescent="0.25">
      <c r="A45" s="148">
        <v>3</v>
      </c>
      <c r="B45" s="195">
        <f>AVERAGE(B26:B35)</f>
        <v>17.55</v>
      </c>
      <c r="C45" s="195">
        <f t="shared" ref="C45:G45" si="9">AVERAGE(C26:C35)</f>
        <v>7.5600000000000005</v>
      </c>
      <c r="D45" s="195">
        <f t="shared" si="9"/>
        <v>7</v>
      </c>
      <c r="E45" s="195">
        <f t="shared" si="9"/>
        <v>10.36</v>
      </c>
      <c r="F45" s="195">
        <f t="shared" si="9"/>
        <v>17.02</v>
      </c>
      <c r="G45" s="147">
        <f t="shared" si="9"/>
        <v>11.31</v>
      </c>
      <c r="H45" s="167">
        <f t="shared" ref="H45" si="10">AVERAGE(H25:H36)</f>
        <v>12.254545454545456</v>
      </c>
      <c r="I45" s="158">
        <f>SUM(I26:I35)</f>
        <v>12.3</v>
      </c>
      <c r="J45" s="179">
        <f>AVERAGE(J26:J35)</f>
        <v>92.1</v>
      </c>
      <c r="K45" s="180">
        <f>AVERAGE(K26:K35)</f>
        <v>66</v>
      </c>
      <c r="L45" s="172">
        <f>AVERAGE(L26:L35)</f>
        <v>88.2</v>
      </c>
      <c r="M45" s="171">
        <f>SUM(M26:M35)</f>
        <v>0</v>
      </c>
      <c r="N45" s="172" t="e">
        <f>AVERAGE(N26:N36)</f>
        <v>#DIV/0!</v>
      </c>
      <c r="O45" s="49"/>
      <c r="P45" s="179"/>
      <c r="Q45" s="179"/>
      <c r="R45" s="179"/>
      <c r="S45" s="179"/>
      <c r="T45" s="179"/>
      <c r="U45" s="179"/>
      <c r="V45" s="179"/>
      <c r="W45" s="179"/>
      <c r="X45" s="179"/>
      <c r="Y45" s="179"/>
      <c r="Z45" s="179"/>
      <c r="AA45" s="179"/>
      <c r="AB45" s="179"/>
      <c r="AC45" s="179"/>
      <c r="AD45" s="179"/>
    </row>
    <row r="46" spans="1:30" ht="15.4" customHeight="1" thickBot="1" x14ac:dyDescent="0.25">
      <c r="A46" s="185" t="s">
        <v>28</v>
      </c>
      <c r="B46" s="196">
        <f>AVERAGE(B6:B35)</f>
        <v>19.66</v>
      </c>
      <c r="C46" s="196">
        <f t="shared" ref="C46:G46" si="11">AVERAGE(C6:C35)</f>
        <v>8.4766666666666666</v>
      </c>
      <c r="D46" s="196">
        <f t="shared" si="11"/>
        <v>7.1333333333333302</v>
      </c>
      <c r="E46" s="196">
        <f t="shared" si="11"/>
        <v>11.743333333333334</v>
      </c>
      <c r="F46" s="196">
        <f t="shared" si="11"/>
        <v>18.833333333333332</v>
      </c>
      <c r="G46" s="186">
        <f t="shared" si="11"/>
        <v>11.823333333333334</v>
      </c>
      <c r="H46" s="187">
        <f>AVERAGE(H6:H35)</f>
        <v>13.555833333333334</v>
      </c>
      <c r="I46" s="203">
        <f>SUM(I6:I35)</f>
        <v>25.600000000000005</v>
      </c>
      <c r="J46" s="189">
        <f>AVERAGE(J6:J36)</f>
        <v>89.5</v>
      </c>
      <c r="K46" s="190">
        <f>AVERAGE(K6:K36)</f>
        <v>61.2</v>
      </c>
      <c r="L46" s="191">
        <f>AVERAGE(L6:L36)</f>
        <v>88</v>
      </c>
      <c r="M46" s="192">
        <f>SUM(M6:M36)</f>
        <v>0</v>
      </c>
      <c r="N46" s="191" t="e">
        <f>AVERAGE(N6:N36)</f>
        <v>#DIV/0!</v>
      </c>
      <c r="O46" s="49"/>
      <c r="P46" s="179"/>
      <c r="Q46" s="179"/>
      <c r="R46" s="179"/>
      <c r="S46" s="179"/>
      <c r="T46" s="179"/>
      <c r="U46" s="179"/>
      <c r="V46" s="179"/>
      <c r="W46" s="179"/>
      <c r="X46" s="179"/>
      <c r="Y46" s="179"/>
      <c r="Z46" s="179"/>
      <c r="AA46" s="179"/>
      <c r="AB46" s="179"/>
      <c r="AC46" s="179"/>
      <c r="AD46" s="179"/>
    </row>
  </sheetData>
  <conditionalFormatting sqref="B6:B35">
    <cfRule type="cellIs" dxfId="37" priority="205" operator="equal">
      <formula>#REF!</formula>
    </cfRule>
    <cfRule type="cellIs" dxfId="36" priority="206" operator="equal">
      <formula>#REF!</formula>
    </cfRule>
  </conditionalFormatting>
  <conditionalFormatting sqref="C6:C35">
    <cfRule type="cellIs" dxfId="35" priority="207" operator="equal">
      <formula>#REF!</formula>
    </cfRule>
    <cfRule type="cellIs" dxfId="34" priority="208" operator="equal">
      <formula>#REF!</formula>
    </cfRule>
  </conditionalFormatting>
  <conditionalFormatting sqref="D6:D35">
    <cfRule type="cellIs" dxfId="33" priority="209" operator="equal">
      <formula>#REF!</formula>
    </cfRule>
    <cfRule type="cellIs" dxfId="32" priority="210" operator="equal">
      <formula>#REF!</formula>
    </cfRule>
  </conditionalFormatting>
  <conditionalFormatting sqref="I6:I35">
    <cfRule type="cellIs" dxfId="31" priority="211" operator="equal">
      <formula>#REF!</formula>
    </cfRule>
  </conditionalFormatting>
  <conditionalFormatting sqref="H7:H36">
    <cfRule type="cellIs" dxfId="30" priority="212" operator="equal">
      <formula>#REF!</formula>
    </cfRule>
    <cfRule type="cellIs" dxfId="29" priority="213" operator="equal">
      <formula>#REF!</formula>
    </cfRule>
  </conditionalFormatting>
  <printOptions gridLinesSet="0"/>
  <pageMargins left="0.78740157499999996" right="0.78740157499999996" top="0.984251969" bottom="0.984251969" header="0.4921259845" footer="0.4921259845"/>
  <pageSetup paperSize="9" pageOrder="overThenDown" orientation="portrait" r:id="rId1"/>
  <headerFooter alignWithMargins="0">
    <oddHeader>&amp;A</oddHeader>
    <oddFooter>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Listy</vt:lpstr>
      </vt:variant>
      <vt:variant>
        <vt:i4>17</vt:i4>
      </vt:variant>
      <vt:variant>
        <vt:lpstr>Grafy</vt:lpstr>
      </vt:variant>
      <vt:variant>
        <vt:i4>26</vt:i4>
      </vt:variant>
      <vt:variant>
        <vt:lpstr>Pojmenované oblasti</vt:lpstr>
      </vt:variant>
      <vt:variant>
        <vt:i4>1</vt:i4>
      </vt:variant>
    </vt:vector>
  </HeadingPairs>
  <TitlesOfParts>
    <vt:vector size="44" baseType="lpstr">
      <vt:lpstr>leden</vt:lpstr>
      <vt:lpstr>únor</vt:lpstr>
      <vt:lpstr>březen</vt:lpstr>
      <vt:lpstr>duben</vt:lpstr>
      <vt:lpstr>květen</vt:lpstr>
      <vt:lpstr>červen</vt:lpstr>
      <vt:lpstr>červenec</vt:lpstr>
      <vt:lpstr>srpen</vt:lpstr>
      <vt:lpstr>září</vt:lpstr>
      <vt:lpstr>říjen</vt:lpstr>
      <vt:lpstr>listopad</vt:lpstr>
      <vt:lpstr>prosinec</vt:lpstr>
      <vt:lpstr>maxmin</vt:lpstr>
      <vt:lpstr>List4</vt:lpstr>
      <vt:lpstr>List3</vt:lpstr>
      <vt:lpstr>List2</vt:lpstr>
      <vt:lpstr>List1</vt:lpstr>
      <vt:lpstr>Graf1</vt:lpstr>
      <vt:lpstr>Graf2</vt:lpstr>
      <vt:lpstr>Graf1-1</vt:lpstr>
      <vt:lpstr>Graf1-2 </vt:lpstr>
      <vt:lpstr>Graf2-1</vt:lpstr>
      <vt:lpstr>Graf2-2</vt:lpstr>
      <vt:lpstr>Graf 3-1</vt:lpstr>
      <vt:lpstr>Graf 3-2</vt:lpstr>
      <vt:lpstr>Graf 4-1</vt:lpstr>
      <vt:lpstr>Graf 4-2</vt:lpstr>
      <vt:lpstr>Graf 5-1</vt:lpstr>
      <vt:lpstr>Graf 5-2</vt:lpstr>
      <vt:lpstr>Graf 6-1</vt:lpstr>
      <vt:lpstr>Graf 6-2</vt:lpstr>
      <vt:lpstr>Graf 7-1</vt:lpstr>
      <vt:lpstr>Graf 7-2</vt:lpstr>
      <vt:lpstr>Graf 8-1</vt:lpstr>
      <vt:lpstr>Graf 8-2</vt:lpstr>
      <vt:lpstr>Graf 9-1</vt:lpstr>
      <vt:lpstr>Graf 9-2</vt:lpstr>
      <vt:lpstr>Graf 10-1</vt:lpstr>
      <vt:lpstr>Graf 10-2</vt:lpstr>
      <vt:lpstr>Graf 11-1</vt:lpstr>
      <vt:lpstr>Graf 11-2</vt:lpstr>
      <vt:lpstr>Graf 12-1</vt:lpstr>
      <vt:lpstr>Graf 12-2 </vt:lpstr>
      <vt:lpstr>listopad!Oblast_tisku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Macháč</dc:creator>
  <cp:lastModifiedBy>Jan Macháč</cp:lastModifiedBy>
  <cp:lastPrinted>2022-01-12T08:11:48Z</cp:lastPrinted>
  <dcterms:created xsi:type="dcterms:W3CDTF">2022-01-12T07:54:55Z</dcterms:created>
  <dcterms:modified xsi:type="dcterms:W3CDTF">2022-01-24T07:47:09Z</dcterms:modified>
</cp:coreProperties>
</file>